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450" windowWidth="27660" windowHeight="12195"/>
  </bookViews>
  <sheets>
    <sheet name="Свод для РУО дек" sheetId="1" r:id="rId1"/>
  </sheets>
  <externalReferences>
    <externalReference r:id="rId2"/>
  </externalReferences>
  <definedNames>
    <definedName name="Z_BBE721D8_99DD_47D5_8BB9_FF2D6DCC1DA4_.wvu.Cols" localSheetId="0" hidden="1">'Свод для РУО дек'!$AQ:$AQ</definedName>
    <definedName name="Z_BBE721D8_99DD_47D5_8BB9_FF2D6DCC1DA4_.wvu.PrintArea" localSheetId="0" hidden="1">'Свод для РУО дек'!$A$6:$AY$17</definedName>
  </definedNames>
  <calcPr calcId="144525"/>
</workbook>
</file>

<file path=xl/calcChain.xml><?xml version="1.0" encoding="utf-8"?>
<calcChain xmlns="http://schemas.openxmlformats.org/spreadsheetml/2006/main">
  <c r="AW17" i="1" l="1"/>
  <c r="AT17" i="1"/>
  <c r="AQ17" i="1"/>
  <c r="AP17" i="1"/>
  <c r="AO17" i="1"/>
  <c r="AM17" i="1"/>
  <c r="AL17" i="1"/>
  <c r="AK17" i="1"/>
  <c r="AJ17" i="1"/>
  <c r="AI17" i="1"/>
  <c r="AG17" i="1"/>
  <c r="AF17" i="1"/>
  <c r="AC17" i="1"/>
  <c r="AA17" i="1"/>
  <c r="Z17" i="1"/>
  <c r="Y17" i="1"/>
  <c r="W17" i="1"/>
  <c r="Q17" i="1"/>
  <c r="P17" i="1"/>
  <c r="O17" i="1"/>
  <c r="M17" i="1"/>
  <c r="L17" i="1"/>
  <c r="I17" i="1"/>
  <c r="G17" i="1"/>
  <c r="F17" i="1"/>
  <c r="AW16" i="1"/>
  <c r="AT16" i="1"/>
  <c r="AQ16" i="1"/>
  <c r="AP16" i="1"/>
  <c r="AO16" i="1"/>
  <c r="AN16" i="1"/>
  <c r="AL16" i="1"/>
  <c r="AK16" i="1"/>
  <c r="AJ16" i="1"/>
  <c r="AI16" i="1"/>
  <c r="AG16" i="1"/>
  <c r="AE16" i="1"/>
  <c r="AC16" i="1"/>
  <c r="AA16" i="1"/>
  <c r="Z16" i="1"/>
  <c r="Y16" i="1"/>
  <c r="W16" i="1"/>
  <c r="T16" i="1"/>
  <c r="R16" i="1"/>
  <c r="Q16" i="1"/>
  <c r="P16" i="1"/>
  <c r="O16" i="1"/>
  <c r="M16" i="1"/>
  <c r="L16" i="1"/>
  <c r="J16" i="1"/>
  <c r="I16" i="1"/>
  <c r="G16" i="1"/>
  <c r="F16" i="1"/>
  <c r="AW15" i="1"/>
  <c r="AT15" i="1"/>
  <c r="AP15" i="1"/>
  <c r="AO15" i="1"/>
  <c r="AL15" i="1"/>
  <c r="AK15" i="1"/>
  <c r="AJ15" i="1"/>
  <c r="AI15" i="1"/>
  <c r="AG15" i="1"/>
  <c r="AE15" i="1"/>
  <c r="Z15" i="1"/>
  <c r="Y15" i="1"/>
  <c r="W15" i="1"/>
  <c r="R15" i="1"/>
  <c r="Q15" i="1"/>
  <c r="P15" i="1"/>
  <c r="O15" i="1"/>
  <c r="M15" i="1"/>
  <c r="L15" i="1"/>
  <c r="I15" i="1"/>
  <c r="G15" i="1"/>
  <c r="F15" i="1"/>
  <c r="AW14" i="1"/>
  <c r="AT14" i="1"/>
  <c r="AQ14" i="1"/>
  <c r="AP14" i="1"/>
  <c r="AO14" i="1"/>
  <c r="AN14" i="1"/>
  <c r="AL14" i="1"/>
  <c r="AK14" i="1"/>
  <c r="AJ14" i="1"/>
  <c r="AI14" i="1"/>
  <c r="AG14" i="1"/>
  <c r="AE14" i="1"/>
  <c r="AC14" i="1"/>
  <c r="AB14" i="1"/>
  <c r="AA14" i="1"/>
  <c r="Z14" i="1"/>
  <c r="Y14" i="1"/>
  <c r="W14" i="1"/>
  <c r="R14" i="1"/>
  <c r="Q14" i="1"/>
  <c r="P14" i="1"/>
  <c r="M14" i="1"/>
  <c r="L14" i="1"/>
  <c r="G14" i="1"/>
  <c r="F14" i="1"/>
  <c r="AW13" i="1"/>
  <c r="AT13" i="1"/>
  <c r="AQ13" i="1"/>
  <c r="AP13" i="1"/>
  <c r="AO13" i="1"/>
  <c r="AM13" i="1"/>
  <c r="AL13" i="1"/>
  <c r="AK13" i="1"/>
  <c r="AI13" i="1"/>
  <c r="AG13" i="1"/>
  <c r="AE13" i="1"/>
  <c r="AC13" i="1"/>
  <c r="AA13" i="1"/>
  <c r="Z13" i="1"/>
  <c r="Y13" i="1"/>
  <c r="Q13" i="1"/>
  <c r="P13" i="1"/>
  <c r="O13" i="1"/>
  <c r="M13" i="1"/>
  <c r="L13" i="1"/>
  <c r="I13" i="1"/>
  <c r="G13" i="1"/>
  <c r="F13" i="1"/>
  <c r="AW12" i="1"/>
  <c r="AT12" i="1"/>
  <c r="AP12" i="1"/>
  <c r="AO12" i="1"/>
  <c r="AN12" i="1"/>
  <c r="AL12" i="1"/>
  <c r="AK12" i="1"/>
  <c r="AJ12" i="1"/>
  <c r="AI12" i="1"/>
  <c r="AG12" i="1"/>
  <c r="AF12" i="1"/>
  <c r="AE12" i="1"/>
  <c r="AC12" i="1"/>
  <c r="AB12" i="1"/>
  <c r="AA12" i="1"/>
  <c r="Z12" i="1"/>
  <c r="Y12" i="1"/>
  <c r="W12" i="1"/>
  <c r="T12" i="1"/>
  <c r="Q12" i="1"/>
  <c r="P12" i="1"/>
  <c r="O12" i="1"/>
  <c r="N12" i="1"/>
  <c r="M12" i="1"/>
  <c r="L12" i="1"/>
  <c r="I12" i="1"/>
  <c r="G12" i="1"/>
  <c r="F12" i="1"/>
  <c r="AW11" i="1"/>
  <c r="AT11" i="1"/>
  <c r="AQ11" i="1"/>
  <c r="AO11" i="1"/>
  <c r="AN11" i="1"/>
  <c r="AL11" i="1"/>
  <c r="AJ11" i="1"/>
  <c r="AI11" i="1"/>
  <c r="AG11" i="1"/>
  <c r="AF11" i="1"/>
  <c r="AE11" i="1"/>
  <c r="AC11" i="1"/>
  <c r="AB11" i="1"/>
  <c r="AA11" i="1"/>
  <c r="Z11" i="1"/>
  <c r="W11" i="1"/>
  <c r="R11" i="1"/>
  <c r="P11" i="1"/>
  <c r="M11" i="1"/>
  <c r="L11" i="1"/>
  <c r="G11" i="1"/>
  <c r="F11" i="1"/>
  <c r="AX9" i="1"/>
  <c r="AV9" i="1"/>
  <c r="AU9" i="1"/>
  <c r="AT9" i="1"/>
  <c r="AS9" i="1"/>
  <c r="AR9" i="1"/>
  <c r="AQ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T9" i="1"/>
  <c r="S9" i="1"/>
  <c r="R9" i="1"/>
  <c r="O9" i="1"/>
  <c r="N9" i="1"/>
  <c r="M9" i="1"/>
  <c r="L9" i="1"/>
  <c r="K9" i="1"/>
  <c r="J9" i="1"/>
  <c r="I9" i="1"/>
  <c r="G9" i="1"/>
  <c r="F9" i="1"/>
  <c r="E9" i="1"/>
  <c r="AY14" i="1" l="1"/>
  <c r="AY11" i="1"/>
  <c r="AY16" i="1"/>
  <c r="AY17" i="1"/>
  <c r="AY12" i="1"/>
  <c r="AY13" i="1"/>
  <c r="AY15" i="1"/>
</calcChain>
</file>

<file path=xl/sharedStrings.xml><?xml version="1.0" encoding="utf-8"?>
<sst xmlns="http://schemas.openxmlformats.org/spreadsheetml/2006/main" count="22" uniqueCount="20">
  <si>
    <t>№</t>
  </si>
  <si>
    <t>Учреждение</t>
  </si>
  <si>
    <t>заработная плата и начисления страховых взносов по нормативным ставкам</t>
  </si>
  <si>
    <t>Коммунальные услуги</t>
  </si>
  <si>
    <t>Техническое обслуживание теплосчетчика</t>
  </si>
  <si>
    <t>Предписания**</t>
  </si>
  <si>
    <t>ИТОГО</t>
  </si>
  <si>
    <t>СОШ № 1</t>
  </si>
  <si>
    <t>ООШ № 28</t>
  </si>
  <si>
    <t>СОШ № 2</t>
  </si>
  <si>
    <t>СОШ № 7</t>
  </si>
  <si>
    <t>СОШ № 3</t>
  </si>
  <si>
    <t>СОШ№ 15</t>
  </si>
  <si>
    <t>ООШ № 16</t>
  </si>
  <si>
    <t>Согласовано</t>
  </si>
  <si>
    <t>Руководитель МКУ "Управление образования"</t>
  </si>
  <si>
    <t>Е.В. Гуляева</t>
  </si>
  <si>
    <t>Рекомендуемое распределение бюджетных ассигнованиях по местному бюджету на 2025 год по МБОУ для выполнения образовательного процесса</t>
  </si>
  <si>
    <t>Котельные</t>
  </si>
  <si>
    <t>ФОТ в месяц с налогами (по шт.р.из расчета 29236+СКВ24 как 1/12 от факта 24г. +1/12 СКВ25 в перерасчете24г.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</si>
</sst>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textRotation="90" wrapText="1"/>
    </xf>
    <xf numFmtId="49" fontId="6" fillId="0" borderId="5" xfId="0" applyNumberFormat="1" applyFont="1" applyFill="1" applyBorder="1" applyAlignment="1">
      <alignment horizontal="center" vertical="center" textRotation="90" wrapText="1"/>
    </xf>
    <xf numFmtId="0" fontId="6" fillId="0" borderId="5" xfId="0" applyNumberFormat="1" applyFont="1" applyFill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49" fontId="6" fillId="0" borderId="5" xfId="0" applyNumberFormat="1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5" xfId="0" applyFont="1" applyBorder="1" applyAlignment="1">
      <alignment horizontal="center"/>
    </xf>
    <xf numFmtId="0" fontId="7" fillId="0" borderId="0" xfId="0" applyFont="1"/>
    <xf numFmtId="0" fontId="2" fillId="0" borderId="5" xfId="0" applyFont="1" applyBorder="1" applyAlignment="1">
      <alignment horizontal="center"/>
    </xf>
    <xf numFmtId="49" fontId="2" fillId="0" borderId="5" xfId="0" applyNumberFormat="1" applyFont="1" applyFill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textRotation="90" wrapText="1"/>
    </xf>
    <xf numFmtId="0" fontId="6" fillId="2" borderId="5" xfId="0" applyNumberFormat="1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0" xfId="0" applyFont="1"/>
    <xf numFmtId="0" fontId="2" fillId="0" borderId="6" xfId="0" applyFont="1" applyBorder="1"/>
    <xf numFmtId="4" fontId="2" fillId="0" borderId="5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82;&#1086;&#1083;&#1099;%202025/&#1096;&#1082;&#1086;&#1083;&#1099;%202025,%20&#1041;&#1045;&#1047;%20&#1087;&#1086;&#1076;&#1074;&#1086;&#1079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1 и 213"/>
      <sheetName val="214 и 260"/>
      <sheetName val="221"/>
      <sheetName val="222"/>
      <sheetName val="223"/>
      <sheetName val="224"/>
      <sheetName val="225"/>
      <sheetName val="226"/>
      <sheetName val="290"/>
      <sheetName val="310"/>
      <sheetName val="340"/>
      <sheetName val="СВОД"/>
      <sheetName val="Свод всего"/>
      <sheetName val="Свод для РУО дек"/>
      <sheetName val="ремонт"/>
      <sheetName val="свод по другому"/>
      <sheetName val="Лист1"/>
    </sheetNames>
    <sheetDataSet>
      <sheetData sheetId="0"/>
      <sheetData sheetId="1">
        <row r="6">
          <cell r="D6" t="str">
            <v>Проезд к месту отдыха и обратно (льготный проезд) (КОСГУ 214)</v>
          </cell>
        </row>
      </sheetData>
      <sheetData sheetId="2">
        <row r="6">
          <cell r="C6" t="str">
            <v>Услуги почты за перечисление з/пл</v>
          </cell>
        </row>
        <row r="9">
          <cell r="C9">
            <v>133000</v>
          </cell>
        </row>
        <row r="14">
          <cell r="C14">
            <v>40000</v>
          </cell>
        </row>
      </sheetData>
      <sheetData sheetId="3">
        <row r="6">
          <cell r="D6" t="str">
            <v>Оплата перевозки продуктов питания, воды</v>
          </cell>
        </row>
      </sheetData>
      <sheetData sheetId="4"/>
      <sheetData sheetId="5"/>
      <sheetData sheetId="6">
        <row r="6">
          <cell r="C6" t="str">
            <v>Техническое обслуживание пожарной кнопки, передающей сигнал в пожарную часть (12мес)</v>
          </cell>
          <cell r="D6" t="str">
            <v xml:space="preserve">Дератизация, дезинсекция </v>
          </cell>
          <cell r="E6" t="str">
            <v xml:space="preserve">Измерение сопротивления </v>
          </cell>
          <cell r="H6" t="str">
            <v>Техническое обслуживание пожарной сигнализации</v>
          </cell>
          <cell r="K6" t="str">
            <v>ТО охранной сигнализации</v>
          </cell>
          <cell r="L6" t="str">
            <v xml:space="preserve">Ремонт и промывка отопительной системы </v>
          </cell>
          <cell r="M6" t="str">
            <v>Ремонт ограждения вокруг школы</v>
          </cell>
          <cell r="S6" t="str">
            <v>Различные ремонты*</v>
          </cell>
        </row>
        <row r="8">
          <cell r="H8">
            <v>24000</v>
          </cell>
          <cell r="K8">
            <v>24000</v>
          </cell>
        </row>
        <row r="9">
          <cell r="C9">
            <v>42000</v>
          </cell>
          <cell r="H9">
            <v>36000</v>
          </cell>
        </row>
        <row r="10">
          <cell r="C10">
            <v>84000</v>
          </cell>
          <cell r="H10">
            <v>48000</v>
          </cell>
          <cell r="K10">
            <v>24000</v>
          </cell>
        </row>
        <row r="11">
          <cell r="H11">
            <v>48000</v>
          </cell>
        </row>
        <row r="12">
          <cell r="C12">
            <v>126000</v>
          </cell>
          <cell r="H12">
            <v>72000</v>
          </cell>
        </row>
        <row r="13">
          <cell r="C13">
            <v>42000</v>
          </cell>
          <cell r="D13">
            <v>10000</v>
          </cell>
          <cell r="H13">
            <v>24000</v>
          </cell>
        </row>
        <row r="14">
          <cell r="C14">
            <v>42000</v>
          </cell>
          <cell r="H14">
            <v>36000</v>
          </cell>
        </row>
      </sheetData>
      <sheetData sheetId="7">
        <row r="6">
          <cell r="C6" t="str">
            <v xml:space="preserve">Санитарно-гигиеническое обучение </v>
          </cell>
          <cell r="D6" t="str">
            <v>Медицинский осмотр работников</v>
          </cell>
          <cell r="F6" t="str">
            <v>Специальная оценка условий труда</v>
          </cell>
          <cell r="H6" t="str">
            <v xml:space="preserve">Демонтаж хоз постройки на территории школы </v>
          </cell>
          <cell r="J6" t="str">
            <v>Предписания**</v>
          </cell>
          <cell r="K6" t="str">
            <v>Осущ. централизованного наблюд. видео поступлением тревожных сообщений</v>
          </cell>
          <cell r="L6" t="str">
            <v>Обслуживание котельных</v>
          </cell>
          <cell r="M6" t="str">
            <v>Утилизация списанного оборудования</v>
          </cell>
          <cell r="O6" t="str">
            <v>Установка тревожной кнопки</v>
          </cell>
          <cell r="P6" t="str">
            <v>Обучение по электробезопасности тепловой установки, пожарной безопасности, ПТМ</v>
          </cell>
          <cell r="Q6" t="str">
            <v>Установка охранной сигнализации</v>
          </cell>
          <cell r="R6" t="str">
            <v>Обеспечение физической охраны</v>
          </cell>
          <cell r="S6" t="str">
            <v>ПСД (составление локально-сметных расчетов)</v>
          </cell>
          <cell r="T6" t="str">
            <v>Частная охрана (технический мониторинг Ягуар)</v>
          </cell>
          <cell r="U6" t="str">
            <v>Установка системы оповещения и управления эвакуацией (380 тыс - здание)</v>
          </cell>
          <cell r="V6" t="str">
            <v>Установка теплосчетчиков</v>
          </cell>
          <cell r="W6" t="str">
            <v>Подготовка к новому уч.году***</v>
          </cell>
          <cell r="X6" t="str">
            <v xml:space="preserve">Проведение аккарицидной обработки </v>
          </cell>
          <cell r="Y6" t="str">
            <v>Программа энергосбережения</v>
          </cell>
        </row>
        <row r="8">
          <cell r="K8">
            <v>48000</v>
          </cell>
          <cell r="R8">
            <v>968000</v>
          </cell>
          <cell r="T8">
            <v>72000</v>
          </cell>
          <cell r="X8">
            <v>22000</v>
          </cell>
        </row>
        <row r="9">
          <cell r="D9">
            <v>70000</v>
          </cell>
        </row>
        <row r="10">
          <cell r="K10">
            <v>24000</v>
          </cell>
          <cell r="R10">
            <v>968000</v>
          </cell>
          <cell r="T10">
            <v>72000</v>
          </cell>
          <cell r="X10">
            <v>21000</v>
          </cell>
        </row>
        <row r="11">
          <cell r="K11">
            <v>48000</v>
          </cell>
          <cell r="X11">
            <v>41000</v>
          </cell>
        </row>
        <row r="12">
          <cell r="X12">
            <v>15000</v>
          </cell>
        </row>
        <row r="13">
          <cell r="D13">
            <v>50000</v>
          </cell>
          <cell r="X13">
            <v>15000</v>
          </cell>
        </row>
      </sheetData>
      <sheetData sheetId="8"/>
      <sheetData sheetId="9">
        <row r="6">
          <cell r="G6" t="str">
            <v xml:space="preserve">Приобретение огнетушителей </v>
          </cell>
          <cell r="I6" t="str">
            <v>Бытовая техника и оборудование для кухни</v>
          </cell>
          <cell r="J6" t="str">
            <v>Мебель</v>
          </cell>
        </row>
      </sheetData>
      <sheetData sheetId="10">
        <row r="6">
          <cell r="C6" t="str">
            <v>Твердое топливо по потребности</v>
          </cell>
          <cell r="G6" t="str">
            <v>Посуда</v>
          </cell>
          <cell r="H6" t="str">
            <v>Средства индивидуальной защиты</v>
          </cell>
          <cell r="I6" t="str">
            <v>Мягкий инвентарь (интернаты)</v>
          </cell>
          <cell r="K6" t="str">
            <v>Подготовка к новому учебному году*</v>
          </cell>
          <cell r="L6" t="str">
            <v>Стройматериалы</v>
          </cell>
          <cell r="N6" t="str">
            <v>Хозяйственные товары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2:AZ17"/>
  <sheetViews>
    <sheetView tabSelected="1" topLeftCell="A7" zoomScale="120" zoomScaleNormal="120" zoomScaleSheetLayoutView="100" workbookViewId="0">
      <pane xSplit="2" ySplit="4" topLeftCell="C11" activePane="bottomRight" state="frozen"/>
      <selection activeCell="A7" sqref="A7"/>
      <selection pane="topRight" activeCell="C7" sqref="C7"/>
      <selection pane="bottomLeft" activeCell="A11" sqref="A11"/>
      <selection pane="bottomRight" activeCell="F30" sqref="F30"/>
    </sheetView>
  </sheetViews>
  <sheetFormatPr defaultRowHeight="15" x14ac:dyDescent="0.25"/>
  <cols>
    <col min="1" max="1" width="6.42578125" style="1" customWidth="1"/>
    <col min="2" max="2" width="20.5703125" style="1" customWidth="1"/>
    <col min="3" max="3" width="17.5703125" style="1" customWidth="1"/>
    <col min="4" max="4" width="15" style="1" customWidth="1"/>
    <col min="5" max="5" width="16.140625" style="1" customWidth="1"/>
    <col min="6" max="6" width="12.5703125" style="1" customWidth="1"/>
    <col min="7" max="7" width="14.42578125" style="1" customWidth="1"/>
    <col min="8" max="8" width="20" style="1" customWidth="1"/>
    <col min="9" max="9" width="14.42578125" style="1" customWidth="1"/>
    <col min="10" max="10" width="14.140625" style="1" customWidth="1"/>
    <col min="11" max="11" width="13.7109375" style="1" customWidth="1"/>
    <col min="12" max="12" width="11.5703125" style="1" customWidth="1"/>
    <col min="13" max="13" width="11.140625" style="1" customWidth="1"/>
    <col min="14" max="14" width="12.140625" style="1" customWidth="1"/>
    <col min="15" max="16" width="17.42578125" style="1" customWidth="1"/>
    <col min="17" max="18" width="17.140625" style="1" customWidth="1"/>
    <col min="19" max="19" width="14.5703125" style="1" customWidth="1"/>
    <col min="20" max="20" width="20.28515625" style="1" customWidth="1"/>
    <col min="21" max="21" width="16.28515625" style="1" customWidth="1"/>
    <col min="22" max="22" width="11.7109375" style="1" customWidth="1"/>
    <col min="23" max="23" width="16" style="1" customWidth="1"/>
    <col min="24" max="24" width="17.140625" style="1" customWidth="1"/>
    <col min="25" max="25" width="11.85546875" style="1" customWidth="1"/>
    <col min="26" max="26" width="12.7109375" style="1" customWidth="1"/>
    <col min="27" max="27" width="13.42578125" style="1" customWidth="1"/>
    <col min="28" max="28" width="13.140625" style="1" customWidth="1"/>
    <col min="29" max="29" width="13.42578125" style="1" customWidth="1"/>
    <col min="30" max="30" width="14.42578125" style="1" customWidth="1"/>
    <col min="31" max="31" width="11.42578125" style="1" customWidth="1"/>
    <col min="32" max="32" width="13.5703125" style="1" customWidth="1"/>
    <col min="33" max="33" width="15.140625" style="1" customWidth="1"/>
    <col min="34" max="34" width="13.5703125" style="1" customWidth="1"/>
    <col min="35" max="36" width="14.5703125" style="1" customWidth="1"/>
    <col min="37" max="37" width="14.28515625" style="1" customWidth="1"/>
    <col min="38" max="38" width="13.7109375" style="1" customWidth="1"/>
    <col min="39" max="39" width="11.42578125" style="1" customWidth="1"/>
    <col min="40" max="40" width="15.5703125" style="1" customWidth="1"/>
    <col min="41" max="41" width="13.85546875" style="1" customWidth="1"/>
    <col min="42" max="42" width="12.42578125" style="1" customWidth="1"/>
    <col min="43" max="43" width="15.28515625" style="1" customWidth="1"/>
    <col min="44" max="45" width="12.5703125" style="1" customWidth="1"/>
    <col min="46" max="46" width="11.7109375" style="1" customWidth="1"/>
    <col min="47" max="47" width="14.140625" style="1" customWidth="1"/>
    <col min="48" max="48" width="13.42578125" style="1" customWidth="1"/>
    <col min="49" max="49" width="13.85546875" style="1" customWidth="1"/>
    <col min="50" max="50" width="13.42578125" style="1" customWidth="1"/>
    <col min="51" max="51" width="20" style="1" customWidth="1"/>
    <col min="52" max="16384" width="9.140625" style="1"/>
  </cols>
  <sheetData>
    <row r="2" spans="1:52" ht="15.75" x14ac:dyDescent="0.25">
      <c r="B2" s="30" t="s">
        <v>14</v>
      </c>
    </row>
    <row r="3" spans="1:52" ht="15.75" x14ac:dyDescent="0.25">
      <c r="B3" s="30" t="s">
        <v>15</v>
      </c>
    </row>
    <row r="4" spans="1:52" ht="15.75" x14ac:dyDescent="0.25">
      <c r="B4" s="30" t="s">
        <v>16</v>
      </c>
      <c r="C4" s="31"/>
      <c r="D4" s="27"/>
    </row>
    <row r="6" spans="1:52" ht="19.5" customHeight="1" x14ac:dyDescent="0.25">
      <c r="A6" s="39"/>
      <c r="B6" s="39"/>
    </row>
    <row r="7" spans="1:52" s="3" customFormat="1" ht="19.5" customHeight="1" x14ac:dyDescent="0.3">
      <c r="A7" s="2"/>
      <c r="B7" s="40" t="s">
        <v>17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</row>
    <row r="8" spans="1:52" ht="18.75" customHeight="1" x14ac:dyDescent="0.25">
      <c r="B8" s="4"/>
      <c r="C8" s="5">
        <v>211.21299999999999</v>
      </c>
      <c r="D8" s="33"/>
      <c r="E8" s="28"/>
      <c r="F8" s="5">
        <v>221</v>
      </c>
      <c r="G8" s="5"/>
      <c r="H8" s="5">
        <v>223</v>
      </c>
      <c r="I8" s="41">
        <v>225</v>
      </c>
      <c r="J8" s="42"/>
      <c r="K8" s="42"/>
      <c r="L8" s="42"/>
      <c r="M8" s="42"/>
      <c r="N8" s="42"/>
      <c r="O8" s="42"/>
      <c r="P8" s="42"/>
      <c r="Q8" s="42"/>
      <c r="R8" s="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>
        <v>310</v>
      </c>
      <c r="AN8" s="37"/>
      <c r="AO8" s="37"/>
      <c r="AP8" s="37"/>
      <c r="AQ8" s="38">
        <v>340</v>
      </c>
      <c r="AR8" s="38"/>
      <c r="AS8" s="38"/>
      <c r="AT8" s="38"/>
      <c r="AU8" s="38"/>
      <c r="AV8" s="38"/>
      <c r="AW8" s="38"/>
      <c r="AX8" s="38"/>
    </row>
    <row r="9" spans="1:52" s="15" customFormat="1" ht="109.5" customHeight="1" x14ac:dyDescent="0.2">
      <c r="A9" s="6" t="s">
        <v>0</v>
      </c>
      <c r="B9" s="6" t="s">
        <v>1</v>
      </c>
      <c r="C9" s="23" t="s">
        <v>2</v>
      </c>
      <c r="D9" s="34" t="s">
        <v>19</v>
      </c>
      <c r="E9" s="8" t="str">
        <f>'[1]214 и 260'!D6</f>
        <v>Проезд к месту отдыха и обратно (льготный проезд) (КОСГУ 214)</v>
      </c>
      <c r="F9" s="8" t="str">
        <f>'[1]221'!C6</f>
        <v>Услуги почты за перечисление з/пл</v>
      </c>
      <c r="G9" s="9" t="str">
        <f>'[1]222'!D6</f>
        <v>Оплата перевозки продуктов питания, воды</v>
      </c>
      <c r="H9" s="23" t="s">
        <v>3</v>
      </c>
      <c r="I9" s="24" t="str">
        <f>'[1]225'!C6</f>
        <v>Техническое обслуживание пожарной кнопки, передающей сигнал в пожарную часть (12мес)</v>
      </c>
      <c r="J9" s="24" t="str">
        <f>'[1]225'!D6</f>
        <v xml:space="preserve">Дератизация, дезинсекция </v>
      </c>
      <c r="K9" s="24" t="str">
        <f>'[1]225'!E6</f>
        <v xml:space="preserve">Измерение сопротивления </v>
      </c>
      <c r="L9" s="24" t="str">
        <f>'[1]225'!H6</f>
        <v>Техническое обслуживание пожарной сигнализации</v>
      </c>
      <c r="M9" s="24" t="str">
        <f>'[1]225'!K6</f>
        <v>ТО охранной сигнализации</v>
      </c>
      <c r="N9" s="9" t="str">
        <f>'[1]225'!L6</f>
        <v xml:space="preserve">Ремонт и промывка отопительной системы </v>
      </c>
      <c r="O9" s="9" t="str">
        <f>'[1]225'!M6</f>
        <v>Ремонт ограждения вокруг школы</v>
      </c>
      <c r="P9" s="23" t="s">
        <v>4</v>
      </c>
      <c r="Q9" s="7" t="s">
        <v>5</v>
      </c>
      <c r="R9" s="9" t="str">
        <f>'[1]225'!S6</f>
        <v>Различные ремонты*</v>
      </c>
      <c r="S9" s="10" t="str">
        <f>'[1]226'!C6</f>
        <v xml:space="preserve">Санитарно-гигиеническое обучение </v>
      </c>
      <c r="T9" s="10" t="str">
        <f>'[1]226'!D6</f>
        <v>Медицинский осмотр работников</v>
      </c>
      <c r="U9" s="10" t="s">
        <v>18</v>
      </c>
      <c r="V9" s="10" t="str">
        <f>'[1]226'!F6</f>
        <v>Специальная оценка условий труда</v>
      </c>
      <c r="W9" s="10" t="str">
        <f>'[1]226'!H6</f>
        <v xml:space="preserve">Демонтаж хоз постройки на территории школы </v>
      </c>
      <c r="X9" s="9" t="str">
        <f>'[1]226'!U6</f>
        <v>Установка системы оповещения и управления эвакуацией (380 тыс - здание)</v>
      </c>
      <c r="Y9" s="10" t="str">
        <f>'[1]226'!J6</f>
        <v>Предписания**</v>
      </c>
      <c r="Z9" s="25" t="str">
        <f>'[1]226'!K6</f>
        <v>Осущ. централизованного наблюд. видео поступлением тревожных сообщений</v>
      </c>
      <c r="AA9" s="10" t="str">
        <f>'[1]226'!L6</f>
        <v>Обслуживание котельных</v>
      </c>
      <c r="AB9" s="10" t="str">
        <f>'[1]226'!M6</f>
        <v>Утилизация списанного оборудования</v>
      </c>
      <c r="AC9" s="9" t="str">
        <f>'[1]226'!S6</f>
        <v>ПСД (составление локально-сметных расчетов)</v>
      </c>
      <c r="AD9" s="25" t="str">
        <f>'[1]226'!O6</f>
        <v>Установка тревожной кнопки</v>
      </c>
      <c r="AE9" s="25" t="str">
        <f>'[1]226'!P6</f>
        <v>Обучение по электробезопасности тепловой установки, пожарной безопасности, ПТМ</v>
      </c>
      <c r="AF9" s="24" t="str">
        <f>'[1]226'!V6</f>
        <v>Установка теплосчетчиков</v>
      </c>
      <c r="AG9" s="25" t="str">
        <f>'[1]226'!R6</f>
        <v>Обеспечение физической охраны</v>
      </c>
      <c r="AH9" s="24" t="str">
        <f>'[1]226'!Y6</f>
        <v>Программа энергосбережения</v>
      </c>
      <c r="AI9" s="24" t="str">
        <f>'[1]226'!T6</f>
        <v>Частная охрана (технический мониторинг Ягуар)</v>
      </c>
      <c r="AJ9" s="25" t="str">
        <f>'[1]226'!W6</f>
        <v>Подготовка к новому уч.году***</v>
      </c>
      <c r="AK9" s="24" t="str">
        <f>'[1]226'!Q6</f>
        <v>Установка охранной сигнализации</v>
      </c>
      <c r="AL9" s="25" t="str">
        <f>'[1]226'!X6</f>
        <v xml:space="preserve">Проведение аккарицидной обработки </v>
      </c>
      <c r="AM9" s="26" t="str">
        <f>'[1]310'!G6</f>
        <v xml:space="preserve">Приобретение огнетушителей </v>
      </c>
      <c r="AN9" s="26" t="str">
        <f>'[1]310'!I6</f>
        <v>Бытовая техника и оборудование для кухни</v>
      </c>
      <c r="AO9" s="26" t="str">
        <f>'[1]310'!J6</f>
        <v>Мебель</v>
      </c>
      <c r="AP9" s="26" t="s">
        <v>5</v>
      </c>
      <c r="AQ9" s="24" t="str">
        <f>'[1]340'!C6</f>
        <v>Твердое топливо по потребности</v>
      </c>
      <c r="AR9" s="24" t="str">
        <f>'[1]340'!G6</f>
        <v>Посуда</v>
      </c>
      <c r="AS9" s="12" t="str">
        <f>'[1]340'!H6</f>
        <v>Средства индивидуальной защиты</v>
      </c>
      <c r="AT9" s="12" t="str">
        <f>'[1]340'!I6</f>
        <v>Мягкий инвентарь (интернаты)</v>
      </c>
      <c r="AU9" s="12" t="str">
        <f>'[1]340'!K6</f>
        <v>Подготовка к новому учебному году*</v>
      </c>
      <c r="AV9" s="12" t="str">
        <f>'[1]340'!L6</f>
        <v>Стройматериалы</v>
      </c>
      <c r="AW9" s="11" t="s">
        <v>5</v>
      </c>
      <c r="AX9" s="12" t="str">
        <f>'[1]340'!N6</f>
        <v>Хозяйственные товары</v>
      </c>
      <c r="AY9" s="13" t="s">
        <v>6</v>
      </c>
      <c r="AZ9" s="14"/>
    </row>
    <row r="10" spans="1:52" s="17" customFormat="1" ht="12.75" x14ac:dyDescent="0.2">
      <c r="A10" s="16">
        <v>1</v>
      </c>
      <c r="B10" s="16">
        <v>2</v>
      </c>
      <c r="C10" s="16">
        <v>3</v>
      </c>
      <c r="D10" s="35"/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16">
        <v>12</v>
      </c>
      <c r="N10" s="16">
        <v>13</v>
      </c>
      <c r="O10" s="16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>
        <v>25</v>
      </c>
      <c r="AA10" s="16">
        <v>26</v>
      </c>
      <c r="AB10" s="16">
        <v>27</v>
      </c>
      <c r="AC10" s="16">
        <v>28</v>
      </c>
      <c r="AD10" s="16">
        <v>29</v>
      </c>
      <c r="AE10" s="16">
        <v>30</v>
      </c>
      <c r="AF10" s="16">
        <v>31</v>
      </c>
      <c r="AG10" s="16">
        <v>32</v>
      </c>
      <c r="AH10" s="16">
        <v>33</v>
      </c>
      <c r="AI10" s="16">
        <v>34</v>
      </c>
      <c r="AJ10" s="16">
        <v>35</v>
      </c>
      <c r="AK10" s="16">
        <v>36</v>
      </c>
      <c r="AL10" s="16">
        <v>37</v>
      </c>
      <c r="AM10" s="16">
        <v>38</v>
      </c>
      <c r="AN10" s="16">
        <v>39</v>
      </c>
      <c r="AO10" s="16">
        <v>40</v>
      </c>
      <c r="AP10" s="16">
        <v>41</v>
      </c>
      <c r="AQ10" s="16">
        <v>42</v>
      </c>
      <c r="AR10" s="16">
        <v>43</v>
      </c>
      <c r="AS10" s="16">
        <v>44</v>
      </c>
      <c r="AT10" s="16">
        <v>45</v>
      </c>
      <c r="AU10" s="16">
        <v>46</v>
      </c>
      <c r="AV10" s="16">
        <v>47</v>
      </c>
      <c r="AW10" s="16">
        <v>48</v>
      </c>
      <c r="AX10" s="16">
        <v>49</v>
      </c>
      <c r="AY10" s="16">
        <v>50</v>
      </c>
      <c r="AZ10" s="14"/>
    </row>
    <row r="11" spans="1:52" hidden="1" x14ac:dyDescent="0.25">
      <c r="A11" s="18">
        <v>1</v>
      </c>
      <c r="B11" s="19" t="s">
        <v>7</v>
      </c>
      <c r="C11" s="20">
        <v>16326237.189999999</v>
      </c>
      <c r="D11" s="36">
        <v>1471755.1760888891</v>
      </c>
      <c r="E11" s="21">
        <v>10000</v>
      </c>
      <c r="F11" s="21">
        <f>'[1]221'!C8</f>
        <v>0</v>
      </c>
      <c r="G11" s="21">
        <f>'[1]222'!D8</f>
        <v>0</v>
      </c>
      <c r="H11" s="20">
        <v>12603923.050000001</v>
      </c>
      <c r="I11" s="21">
        <v>168000</v>
      </c>
      <c r="J11" s="21">
        <v>10000</v>
      </c>
      <c r="K11" s="21">
        <v>10000</v>
      </c>
      <c r="L11" s="21">
        <f>'[1]225'!H8</f>
        <v>24000</v>
      </c>
      <c r="M11" s="21">
        <f>'[1]225'!K8</f>
        <v>24000</v>
      </c>
      <c r="N11" s="21">
        <v>0</v>
      </c>
      <c r="O11" s="21">
        <v>0</v>
      </c>
      <c r="P11" s="21">
        <f>'[1]225'!T8</f>
        <v>0</v>
      </c>
      <c r="Q11" s="21">
        <v>0</v>
      </c>
      <c r="R11" s="21">
        <f>'[1]225'!S8</f>
        <v>0</v>
      </c>
      <c r="S11" s="20">
        <v>10000</v>
      </c>
      <c r="T11" s="20">
        <v>70000</v>
      </c>
      <c r="U11" s="20">
        <v>0</v>
      </c>
      <c r="V11" s="20">
        <v>0</v>
      </c>
      <c r="W11" s="21">
        <f>'[1]226'!H8</f>
        <v>0</v>
      </c>
      <c r="X11" s="21">
        <v>0</v>
      </c>
      <c r="Y11" s="21">
        <v>0</v>
      </c>
      <c r="Z11" s="21">
        <f>'[1]226'!K8</f>
        <v>48000</v>
      </c>
      <c r="AA11" s="21">
        <f>'[1]226'!L8</f>
        <v>0</v>
      </c>
      <c r="AB11" s="21">
        <f>'[1]226'!M8</f>
        <v>0</v>
      </c>
      <c r="AC11" s="21">
        <f>'[1]226'!S8</f>
        <v>0</v>
      </c>
      <c r="AD11" s="21">
        <v>0</v>
      </c>
      <c r="AE11" s="21">
        <f>'[1]226'!P8</f>
        <v>0</v>
      </c>
      <c r="AF11" s="21">
        <f>'[1]226'!V8</f>
        <v>0</v>
      </c>
      <c r="AG11" s="21">
        <f>'[1]226'!R8</f>
        <v>968000</v>
      </c>
      <c r="AH11" s="21">
        <v>0</v>
      </c>
      <c r="AI11" s="21">
        <f>'[1]226'!T8</f>
        <v>72000</v>
      </c>
      <c r="AJ11" s="21">
        <f>'[1]226'!W8</f>
        <v>0</v>
      </c>
      <c r="AK11" s="21">
        <v>0</v>
      </c>
      <c r="AL11" s="21">
        <f>'[1]226'!X8</f>
        <v>22000</v>
      </c>
      <c r="AM11" s="22">
        <v>0</v>
      </c>
      <c r="AN11" s="22">
        <f>'[1]310'!I8</f>
        <v>0</v>
      </c>
      <c r="AO11" s="22">
        <f>'[1]310'!J8</f>
        <v>0</v>
      </c>
      <c r="AP11" s="22">
        <v>0</v>
      </c>
      <c r="AQ11" s="22">
        <f>'[1]340'!C8</f>
        <v>0</v>
      </c>
      <c r="AR11" s="22">
        <v>0</v>
      </c>
      <c r="AS11" s="22">
        <v>0</v>
      </c>
      <c r="AT11" s="22">
        <f>'[1]340'!I8</f>
        <v>0</v>
      </c>
      <c r="AU11" s="22">
        <v>0</v>
      </c>
      <c r="AV11" s="22">
        <v>0</v>
      </c>
      <c r="AW11" s="22">
        <f>'[1]340'!M8</f>
        <v>0</v>
      </c>
      <c r="AX11" s="22">
        <v>0</v>
      </c>
      <c r="AY11" s="22">
        <f>SUM(C11:AX11)-D11</f>
        <v>30366160.240000002</v>
      </c>
      <c r="AZ11" s="14"/>
    </row>
    <row r="12" spans="1:52" hidden="1" x14ac:dyDescent="0.25">
      <c r="A12" s="18">
        <v>2</v>
      </c>
      <c r="B12" s="19" t="s">
        <v>8</v>
      </c>
      <c r="C12" s="20">
        <v>7832049.8399999999</v>
      </c>
      <c r="D12" s="36">
        <v>690764.07165555563</v>
      </c>
      <c r="E12" s="21">
        <v>10000</v>
      </c>
      <c r="F12" s="21">
        <f>'[1]221'!C9</f>
        <v>133000</v>
      </c>
      <c r="G12" s="21">
        <f>'[1]222'!D9</f>
        <v>0</v>
      </c>
      <c r="H12" s="32">
        <v>1641314.23</v>
      </c>
      <c r="I12" s="21">
        <f>'[1]225'!C9</f>
        <v>42000</v>
      </c>
      <c r="J12" s="21">
        <v>15000</v>
      </c>
      <c r="K12" s="21">
        <v>10000</v>
      </c>
      <c r="L12" s="21">
        <f>'[1]225'!H9</f>
        <v>36000</v>
      </c>
      <c r="M12" s="21">
        <f>'[1]225'!K9</f>
        <v>0</v>
      </c>
      <c r="N12" s="21">
        <f>'[1]225'!L9</f>
        <v>0</v>
      </c>
      <c r="O12" s="21">
        <f>'[1]225'!M9</f>
        <v>0</v>
      </c>
      <c r="P12" s="21">
        <f>'[1]225'!T9</f>
        <v>0</v>
      </c>
      <c r="Q12" s="21">
        <f>'[1]225'!R9</f>
        <v>0</v>
      </c>
      <c r="R12" s="21">
        <v>0</v>
      </c>
      <c r="S12" s="20">
        <v>10000</v>
      </c>
      <c r="T12" s="20">
        <f>'[1]226'!D9</f>
        <v>70000</v>
      </c>
      <c r="U12" s="20">
        <v>0</v>
      </c>
      <c r="V12" s="20">
        <v>0</v>
      </c>
      <c r="W12" s="21">
        <f>'[1]226'!H9</f>
        <v>0</v>
      </c>
      <c r="X12" s="21">
        <v>0</v>
      </c>
      <c r="Y12" s="21">
        <f>'[1]226'!J9</f>
        <v>0</v>
      </c>
      <c r="Z12" s="21">
        <f>'[1]226'!K9</f>
        <v>0</v>
      </c>
      <c r="AA12" s="21">
        <f>'[1]226'!L9</f>
        <v>0</v>
      </c>
      <c r="AB12" s="21">
        <f>'[1]226'!M9</f>
        <v>0</v>
      </c>
      <c r="AC12" s="21">
        <f>'[1]226'!S9</f>
        <v>0</v>
      </c>
      <c r="AD12" s="21">
        <v>0</v>
      </c>
      <c r="AE12" s="21">
        <f>'[1]226'!P9</f>
        <v>0</v>
      </c>
      <c r="AF12" s="21">
        <f>'[1]226'!V9</f>
        <v>0</v>
      </c>
      <c r="AG12" s="21">
        <f>'[1]226'!R9</f>
        <v>0</v>
      </c>
      <c r="AH12" s="21">
        <v>0</v>
      </c>
      <c r="AI12" s="21">
        <f>'[1]226'!T9</f>
        <v>0</v>
      </c>
      <c r="AJ12" s="21">
        <f>'[1]226'!W9</f>
        <v>0</v>
      </c>
      <c r="AK12" s="21">
        <f>'[1]226'!Q9</f>
        <v>0</v>
      </c>
      <c r="AL12" s="21">
        <f>'[1]226'!X9</f>
        <v>0</v>
      </c>
      <c r="AM12" s="22">
        <v>0</v>
      </c>
      <c r="AN12" s="22">
        <f>'[1]310'!I9</f>
        <v>0</v>
      </c>
      <c r="AO12" s="22">
        <f>'[1]310'!J9</f>
        <v>0</v>
      </c>
      <c r="AP12" s="22">
        <f>'[1]310'!O9</f>
        <v>0</v>
      </c>
      <c r="AQ12" s="22">
        <v>1419524.91</v>
      </c>
      <c r="AR12" s="22">
        <v>0</v>
      </c>
      <c r="AS12" s="22">
        <v>0</v>
      </c>
      <c r="AT12" s="22">
        <f>'[1]340'!I9</f>
        <v>0</v>
      </c>
      <c r="AU12" s="22">
        <v>0</v>
      </c>
      <c r="AV12" s="22">
        <v>0</v>
      </c>
      <c r="AW12" s="22">
        <f>'[1]340'!M9</f>
        <v>0</v>
      </c>
      <c r="AX12" s="22">
        <v>0</v>
      </c>
      <c r="AY12" s="22">
        <f t="shared" ref="AY12:AY17" si="0">SUM(C12:AX12)-D12</f>
        <v>11218888.98</v>
      </c>
      <c r="AZ12" s="14"/>
    </row>
    <row r="13" spans="1:52" hidden="1" x14ac:dyDescent="0.25">
      <c r="A13" s="29">
        <v>3</v>
      </c>
      <c r="B13" s="19" t="s">
        <v>9</v>
      </c>
      <c r="C13" s="20">
        <v>13210055.48</v>
      </c>
      <c r="D13" s="36">
        <v>1174691.4495666665</v>
      </c>
      <c r="E13" s="21">
        <v>10000</v>
      </c>
      <c r="F13" s="21">
        <f>'[1]221'!C10</f>
        <v>0</v>
      </c>
      <c r="G13" s="21">
        <f>'[1]222'!D10</f>
        <v>0</v>
      </c>
      <c r="H13" s="32">
        <v>9804550.4499999993</v>
      </c>
      <c r="I13" s="21">
        <f>'[1]225'!C10</f>
        <v>84000</v>
      </c>
      <c r="J13" s="21">
        <v>15000</v>
      </c>
      <c r="K13" s="21">
        <v>10000</v>
      </c>
      <c r="L13" s="21">
        <f>'[1]225'!H10</f>
        <v>48000</v>
      </c>
      <c r="M13" s="21">
        <f>'[1]225'!K10</f>
        <v>24000</v>
      </c>
      <c r="N13" s="21">
        <v>0</v>
      </c>
      <c r="O13" s="21">
        <f>'[1]225'!M10</f>
        <v>0</v>
      </c>
      <c r="P13" s="21">
        <f>'[1]225'!T10</f>
        <v>0</v>
      </c>
      <c r="Q13" s="21">
        <f>'[1]225'!R10</f>
        <v>0</v>
      </c>
      <c r="R13" s="21">
        <v>0</v>
      </c>
      <c r="S13" s="20">
        <v>10000</v>
      </c>
      <c r="T13" s="20">
        <v>70000</v>
      </c>
      <c r="U13" s="20">
        <v>0</v>
      </c>
      <c r="V13" s="20">
        <v>0</v>
      </c>
      <c r="W13" s="21">
        <v>0</v>
      </c>
      <c r="X13" s="21">
        <v>0</v>
      </c>
      <c r="Y13" s="21">
        <f>'[1]226'!J10</f>
        <v>0</v>
      </c>
      <c r="Z13" s="21">
        <f>'[1]226'!K10</f>
        <v>24000</v>
      </c>
      <c r="AA13" s="21">
        <f>'[1]226'!L10</f>
        <v>0</v>
      </c>
      <c r="AB13" s="21">
        <v>0</v>
      </c>
      <c r="AC13" s="21">
        <f>'[1]226'!S10</f>
        <v>0</v>
      </c>
      <c r="AD13" s="21">
        <v>0</v>
      </c>
      <c r="AE13" s="21">
        <f>'[1]226'!P10</f>
        <v>0</v>
      </c>
      <c r="AF13" s="21">
        <v>0</v>
      </c>
      <c r="AG13" s="21">
        <f>'[1]226'!R10</f>
        <v>968000</v>
      </c>
      <c r="AH13" s="21">
        <v>0</v>
      </c>
      <c r="AI13" s="21">
        <f>'[1]226'!T10</f>
        <v>72000</v>
      </c>
      <c r="AJ13" s="21">
        <v>0</v>
      </c>
      <c r="AK13" s="21">
        <f>'[1]226'!Q10</f>
        <v>0</v>
      </c>
      <c r="AL13" s="21">
        <f>'[1]226'!X10</f>
        <v>21000</v>
      </c>
      <c r="AM13" s="22">
        <f>'[1]310'!G10</f>
        <v>0</v>
      </c>
      <c r="AN13" s="22">
        <v>0</v>
      </c>
      <c r="AO13" s="22">
        <f>'[1]310'!J10</f>
        <v>0</v>
      </c>
      <c r="AP13" s="22">
        <f>'[1]310'!O10</f>
        <v>0</v>
      </c>
      <c r="AQ13" s="22">
        <f>'[1]340'!C10</f>
        <v>0</v>
      </c>
      <c r="AR13" s="22">
        <v>0</v>
      </c>
      <c r="AS13" s="22">
        <v>0</v>
      </c>
      <c r="AT13" s="22">
        <f>'[1]340'!I10</f>
        <v>0</v>
      </c>
      <c r="AU13" s="22">
        <v>0</v>
      </c>
      <c r="AV13" s="22">
        <v>0</v>
      </c>
      <c r="AW13" s="22">
        <f>'[1]340'!M10</f>
        <v>0</v>
      </c>
      <c r="AX13" s="22">
        <v>0</v>
      </c>
      <c r="AY13" s="22">
        <f t="shared" si="0"/>
        <v>24370605.93</v>
      </c>
      <c r="AZ13" s="14"/>
    </row>
    <row r="14" spans="1:52" hidden="1" x14ac:dyDescent="0.25">
      <c r="A14" s="29">
        <v>4</v>
      </c>
      <c r="B14" s="19" t="s">
        <v>10</v>
      </c>
      <c r="C14" s="20">
        <v>14577526.51</v>
      </c>
      <c r="D14" s="36">
        <v>1314700.0665666666</v>
      </c>
      <c r="E14" s="21">
        <v>10000</v>
      </c>
      <c r="F14" s="21">
        <f>'[1]221'!C11</f>
        <v>0</v>
      </c>
      <c r="G14" s="21">
        <f>'[1]222'!D11</f>
        <v>0</v>
      </c>
      <c r="H14" s="32">
        <v>10299458.35</v>
      </c>
      <c r="I14" s="21">
        <v>168000</v>
      </c>
      <c r="J14" s="21">
        <v>15000</v>
      </c>
      <c r="K14" s="21">
        <v>10000</v>
      </c>
      <c r="L14" s="21">
        <f>'[1]225'!H11</f>
        <v>48000</v>
      </c>
      <c r="M14" s="21">
        <f>'[1]225'!K11</f>
        <v>0</v>
      </c>
      <c r="N14" s="21">
        <v>0</v>
      </c>
      <c r="O14" s="21">
        <v>0</v>
      </c>
      <c r="P14" s="21">
        <f>'[1]225'!T11</f>
        <v>0</v>
      </c>
      <c r="Q14" s="21">
        <f>'[1]225'!R11</f>
        <v>0</v>
      </c>
      <c r="R14" s="21">
        <f>'[1]225'!S11</f>
        <v>0</v>
      </c>
      <c r="S14" s="20">
        <v>10000</v>
      </c>
      <c r="T14" s="20">
        <v>70000</v>
      </c>
      <c r="U14" s="20">
        <v>0</v>
      </c>
      <c r="V14" s="20">
        <v>0</v>
      </c>
      <c r="W14" s="21">
        <f>'[1]226'!H11</f>
        <v>0</v>
      </c>
      <c r="X14" s="21">
        <v>0</v>
      </c>
      <c r="Y14" s="21">
        <f>'[1]226'!J11</f>
        <v>0</v>
      </c>
      <c r="Z14" s="21">
        <f>'[1]226'!K11</f>
        <v>48000</v>
      </c>
      <c r="AA14" s="21">
        <f>'[1]226'!L11</f>
        <v>0</v>
      </c>
      <c r="AB14" s="21">
        <f>'[1]226'!M11</f>
        <v>0</v>
      </c>
      <c r="AC14" s="21">
        <f>'[1]226'!S11</f>
        <v>0</v>
      </c>
      <c r="AD14" s="21">
        <v>0</v>
      </c>
      <c r="AE14" s="21">
        <f>'[1]226'!P11</f>
        <v>0</v>
      </c>
      <c r="AF14" s="21">
        <v>0</v>
      </c>
      <c r="AG14" s="21">
        <f>'[1]226'!R11</f>
        <v>0</v>
      </c>
      <c r="AH14" s="21">
        <v>0</v>
      </c>
      <c r="AI14" s="21">
        <f>'[1]226'!T11</f>
        <v>0</v>
      </c>
      <c r="AJ14" s="21">
        <f>'[1]226'!W11</f>
        <v>0</v>
      </c>
      <c r="AK14" s="21">
        <f>'[1]226'!Q11</f>
        <v>0</v>
      </c>
      <c r="AL14" s="21">
        <f>'[1]226'!X11</f>
        <v>41000</v>
      </c>
      <c r="AM14" s="22">
        <v>0</v>
      </c>
      <c r="AN14" s="22">
        <f>'[1]310'!I11</f>
        <v>0</v>
      </c>
      <c r="AO14" s="22">
        <f>'[1]310'!J11</f>
        <v>0</v>
      </c>
      <c r="AP14" s="22">
        <f>'[1]310'!O11</f>
        <v>0</v>
      </c>
      <c r="AQ14" s="22">
        <f>'[1]340'!C11</f>
        <v>0</v>
      </c>
      <c r="AR14" s="22">
        <v>0</v>
      </c>
      <c r="AS14" s="22">
        <v>0</v>
      </c>
      <c r="AT14" s="22">
        <f>'[1]340'!I11</f>
        <v>0</v>
      </c>
      <c r="AU14" s="22">
        <v>0</v>
      </c>
      <c r="AV14" s="22">
        <v>0</v>
      </c>
      <c r="AW14" s="22">
        <f>'[1]340'!M11</f>
        <v>0</v>
      </c>
      <c r="AX14" s="22">
        <v>0</v>
      </c>
      <c r="AY14" s="22">
        <f t="shared" si="0"/>
        <v>25296984.859999999</v>
      </c>
      <c r="AZ14" s="14"/>
    </row>
    <row r="15" spans="1:52" x14ac:dyDescent="0.25">
      <c r="A15" s="29">
        <v>5</v>
      </c>
      <c r="B15" s="19" t="s">
        <v>11</v>
      </c>
      <c r="C15" s="20">
        <v>7208316.8200000003</v>
      </c>
      <c r="D15" s="36">
        <v>644184.0486000001</v>
      </c>
      <c r="E15" s="21">
        <v>10000</v>
      </c>
      <c r="F15" s="21">
        <f>'[1]221'!C12</f>
        <v>0</v>
      </c>
      <c r="G15" s="21">
        <f>'[1]222'!D12</f>
        <v>0</v>
      </c>
      <c r="H15" s="32">
        <v>8280987.0599999996</v>
      </c>
      <c r="I15" s="21">
        <f>'[1]225'!C12</f>
        <v>126000</v>
      </c>
      <c r="J15" s="21">
        <v>15000</v>
      </c>
      <c r="K15" s="21">
        <v>10000</v>
      </c>
      <c r="L15" s="21">
        <f>'[1]225'!H12</f>
        <v>72000</v>
      </c>
      <c r="M15" s="21">
        <f>'[1]225'!K12</f>
        <v>0</v>
      </c>
      <c r="N15" s="21">
        <v>0</v>
      </c>
      <c r="O15" s="21">
        <f>'[1]225'!M12</f>
        <v>0</v>
      </c>
      <c r="P15" s="21">
        <f>'[1]225'!T12</f>
        <v>0</v>
      </c>
      <c r="Q15" s="21">
        <f>'[1]225'!R12</f>
        <v>0</v>
      </c>
      <c r="R15" s="21">
        <f>'[1]225'!S12</f>
        <v>0</v>
      </c>
      <c r="S15" s="20">
        <v>10000</v>
      </c>
      <c r="T15" s="20">
        <v>70000</v>
      </c>
      <c r="U15" s="20">
        <v>2751664.22</v>
      </c>
      <c r="V15" s="20">
        <v>0</v>
      </c>
      <c r="W15" s="21">
        <f>'[1]226'!H12</f>
        <v>0</v>
      </c>
      <c r="X15" s="21">
        <v>0</v>
      </c>
      <c r="Y15" s="21">
        <f>'[1]226'!J12</f>
        <v>0</v>
      </c>
      <c r="Z15" s="21">
        <f>'[1]226'!K12</f>
        <v>0</v>
      </c>
      <c r="AA15" s="21">
        <v>0</v>
      </c>
      <c r="AB15" s="21">
        <v>0</v>
      </c>
      <c r="AC15" s="21">
        <v>0</v>
      </c>
      <c r="AD15" s="21">
        <v>0</v>
      </c>
      <c r="AE15" s="21">
        <f>'[1]226'!P12</f>
        <v>0</v>
      </c>
      <c r="AF15" s="21">
        <v>0</v>
      </c>
      <c r="AG15" s="21">
        <f>'[1]226'!R12</f>
        <v>0</v>
      </c>
      <c r="AH15" s="21">
        <v>0</v>
      </c>
      <c r="AI15" s="21">
        <f>'[1]226'!T12</f>
        <v>0</v>
      </c>
      <c r="AJ15" s="21">
        <f>'[1]226'!W12</f>
        <v>0</v>
      </c>
      <c r="AK15" s="21">
        <f>'[1]226'!Q12</f>
        <v>0</v>
      </c>
      <c r="AL15" s="21">
        <f>'[1]226'!X12</f>
        <v>15000</v>
      </c>
      <c r="AM15" s="22">
        <v>0</v>
      </c>
      <c r="AN15" s="22">
        <v>0</v>
      </c>
      <c r="AO15" s="22">
        <f>'[1]310'!J12</f>
        <v>0</v>
      </c>
      <c r="AP15" s="22">
        <f>'[1]310'!O12</f>
        <v>0</v>
      </c>
      <c r="AQ15" s="22">
        <v>83439.98</v>
      </c>
      <c r="AR15" s="22">
        <v>0</v>
      </c>
      <c r="AS15" s="22">
        <v>0</v>
      </c>
      <c r="AT15" s="22">
        <f>'[1]340'!I12</f>
        <v>0</v>
      </c>
      <c r="AU15" s="22">
        <v>0</v>
      </c>
      <c r="AV15" s="22">
        <v>0</v>
      </c>
      <c r="AW15" s="22">
        <f>'[1]340'!M12</f>
        <v>0</v>
      </c>
      <c r="AX15" s="22">
        <v>0</v>
      </c>
      <c r="AY15" s="22">
        <f t="shared" si="0"/>
        <v>18652408.080000002</v>
      </c>
      <c r="AZ15" s="14"/>
    </row>
    <row r="16" spans="1:52" hidden="1" x14ac:dyDescent="0.25">
      <c r="A16" s="29">
        <v>6</v>
      </c>
      <c r="B16" s="19" t="s">
        <v>12</v>
      </c>
      <c r="C16" s="20">
        <v>6807707.2199999997</v>
      </c>
      <c r="D16" s="36">
        <v>618768.58217777777</v>
      </c>
      <c r="E16" s="21">
        <v>10000</v>
      </c>
      <c r="F16" s="21">
        <f>'[1]221'!C13</f>
        <v>0</v>
      </c>
      <c r="G16" s="21">
        <f>'[1]222'!D13</f>
        <v>0</v>
      </c>
      <c r="H16" s="32">
        <v>18761936.940000001</v>
      </c>
      <c r="I16" s="21">
        <f>'[1]225'!C13</f>
        <v>42000</v>
      </c>
      <c r="J16" s="21">
        <f>'[1]225'!D13</f>
        <v>10000</v>
      </c>
      <c r="K16" s="21">
        <v>10000</v>
      </c>
      <c r="L16" s="21">
        <f>'[1]225'!H13</f>
        <v>24000</v>
      </c>
      <c r="M16" s="21">
        <f>'[1]225'!K13</f>
        <v>0</v>
      </c>
      <c r="N16" s="21">
        <v>0</v>
      </c>
      <c r="O16" s="21">
        <f>'[1]225'!M13</f>
        <v>0</v>
      </c>
      <c r="P16" s="21">
        <f>'[1]225'!T13</f>
        <v>0</v>
      </c>
      <c r="Q16" s="21">
        <f>'[1]225'!R13</f>
        <v>0</v>
      </c>
      <c r="R16" s="21">
        <f>'[1]225'!S13</f>
        <v>0</v>
      </c>
      <c r="S16" s="20">
        <v>10000</v>
      </c>
      <c r="T16" s="20">
        <f>'[1]226'!D13</f>
        <v>50000</v>
      </c>
      <c r="U16" s="20">
        <v>0</v>
      </c>
      <c r="V16" s="20">
        <v>0</v>
      </c>
      <c r="W16" s="21">
        <f>'[1]226'!H13</f>
        <v>0</v>
      </c>
      <c r="X16" s="21">
        <v>0</v>
      </c>
      <c r="Y16" s="21">
        <f>'[1]226'!J13</f>
        <v>0</v>
      </c>
      <c r="Z16" s="21">
        <f>'[1]226'!K13</f>
        <v>0</v>
      </c>
      <c r="AA16" s="21">
        <f>'[1]226'!L13</f>
        <v>0</v>
      </c>
      <c r="AB16" s="21">
        <v>0</v>
      </c>
      <c r="AC16" s="21">
        <f>'[1]226'!S13</f>
        <v>0</v>
      </c>
      <c r="AD16" s="21">
        <v>0</v>
      </c>
      <c r="AE16" s="21">
        <f>'[1]226'!P13</f>
        <v>0</v>
      </c>
      <c r="AF16" s="21">
        <v>0</v>
      </c>
      <c r="AG16" s="21">
        <f>'[1]226'!R13</f>
        <v>0</v>
      </c>
      <c r="AH16" s="21">
        <v>0</v>
      </c>
      <c r="AI16" s="21">
        <f>'[1]226'!T13</f>
        <v>0</v>
      </c>
      <c r="AJ16" s="21">
        <f>'[1]226'!W13</f>
        <v>0</v>
      </c>
      <c r="AK16" s="21">
        <f>'[1]226'!Q13</f>
        <v>0</v>
      </c>
      <c r="AL16" s="21">
        <f>'[1]226'!X13</f>
        <v>15000</v>
      </c>
      <c r="AM16" s="22">
        <v>0</v>
      </c>
      <c r="AN16" s="22">
        <f>'[1]310'!I13</f>
        <v>0</v>
      </c>
      <c r="AO16" s="22">
        <f>'[1]310'!J13</f>
        <v>0</v>
      </c>
      <c r="AP16" s="22">
        <f>'[1]310'!O13</f>
        <v>0</v>
      </c>
      <c r="AQ16" s="22">
        <f>'[1]340'!C13</f>
        <v>0</v>
      </c>
      <c r="AR16" s="22">
        <v>0</v>
      </c>
      <c r="AS16" s="22">
        <v>0</v>
      </c>
      <c r="AT16" s="22">
        <f>'[1]340'!I13</f>
        <v>0</v>
      </c>
      <c r="AU16" s="22">
        <v>0</v>
      </c>
      <c r="AV16" s="22">
        <v>0</v>
      </c>
      <c r="AW16" s="22">
        <f>'[1]340'!M13</f>
        <v>0</v>
      </c>
      <c r="AX16" s="22">
        <v>0</v>
      </c>
      <c r="AY16" s="22">
        <f t="shared" si="0"/>
        <v>25740644.16</v>
      </c>
      <c r="AZ16" s="14"/>
    </row>
    <row r="17" spans="1:52" hidden="1" x14ac:dyDescent="0.25">
      <c r="A17" s="29">
        <v>7</v>
      </c>
      <c r="B17" s="19" t="s">
        <v>13</v>
      </c>
      <c r="C17" s="20">
        <v>4366270.12</v>
      </c>
      <c r="D17" s="36">
        <v>389482.15722222219</v>
      </c>
      <c r="E17" s="21">
        <v>10000</v>
      </c>
      <c r="F17" s="21">
        <f>'[1]221'!C14</f>
        <v>40000</v>
      </c>
      <c r="G17" s="21">
        <f>'[1]222'!D14</f>
        <v>0</v>
      </c>
      <c r="H17" s="32">
        <v>6443996.46</v>
      </c>
      <c r="I17" s="21">
        <f>'[1]225'!C14</f>
        <v>42000</v>
      </c>
      <c r="J17" s="21">
        <v>10000</v>
      </c>
      <c r="K17" s="21">
        <v>10000</v>
      </c>
      <c r="L17" s="21">
        <f>'[1]225'!H14</f>
        <v>36000</v>
      </c>
      <c r="M17" s="21">
        <f>'[1]225'!K14</f>
        <v>0</v>
      </c>
      <c r="N17" s="21">
        <v>0</v>
      </c>
      <c r="O17" s="21">
        <f>'[1]225'!M14</f>
        <v>0</v>
      </c>
      <c r="P17" s="21">
        <f>'[1]225'!T14</f>
        <v>0</v>
      </c>
      <c r="Q17" s="21">
        <f>'[1]225'!R14</f>
        <v>0</v>
      </c>
      <c r="R17" s="21">
        <v>0</v>
      </c>
      <c r="S17" s="20">
        <v>10000</v>
      </c>
      <c r="T17" s="20">
        <v>42660</v>
      </c>
      <c r="U17" s="20">
        <v>0</v>
      </c>
      <c r="V17" s="20">
        <v>0</v>
      </c>
      <c r="W17" s="21">
        <f>'[1]226'!H14</f>
        <v>0</v>
      </c>
      <c r="X17" s="21">
        <v>0</v>
      </c>
      <c r="Y17" s="21">
        <f>'[1]226'!J14</f>
        <v>0</v>
      </c>
      <c r="Z17" s="21">
        <f>'[1]226'!K14</f>
        <v>0</v>
      </c>
      <c r="AA17" s="21">
        <f>'[1]226'!L14</f>
        <v>0</v>
      </c>
      <c r="AB17" s="21">
        <v>0</v>
      </c>
      <c r="AC17" s="21">
        <f>'[1]226'!S14</f>
        <v>0</v>
      </c>
      <c r="AD17" s="21">
        <v>0</v>
      </c>
      <c r="AE17" s="21">
        <v>0</v>
      </c>
      <c r="AF17" s="21">
        <f>'[1]226'!V14</f>
        <v>0</v>
      </c>
      <c r="AG17" s="21">
        <f>'[1]226'!R14</f>
        <v>0</v>
      </c>
      <c r="AH17" s="21">
        <v>0</v>
      </c>
      <c r="AI17" s="21">
        <f>'[1]226'!T14</f>
        <v>0</v>
      </c>
      <c r="AJ17" s="21">
        <f>'[1]226'!W14</f>
        <v>0</v>
      </c>
      <c r="AK17" s="21">
        <f>'[1]226'!Q14</f>
        <v>0</v>
      </c>
      <c r="AL17" s="21">
        <f>'[1]226'!X14</f>
        <v>0</v>
      </c>
      <c r="AM17" s="22">
        <f>'[1]310'!G14</f>
        <v>0</v>
      </c>
      <c r="AN17" s="22">
        <v>0</v>
      </c>
      <c r="AO17" s="22">
        <f>'[1]310'!J14</f>
        <v>0</v>
      </c>
      <c r="AP17" s="22">
        <f>'[1]310'!O14</f>
        <v>0</v>
      </c>
      <c r="AQ17" s="22">
        <f>'[1]340'!C14</f>
        <v>0</v>
      </c>
      <c r="AR17" s="22">
        <v>0</v>
      </c>
      <c r="AS17" s="22">
        <v>0</v>
      </c>
      <c r="AT17" s="22">
        <f>'[1]340'!I14</f>
        <v>0</v>
      </c>
      <c r="AU17" s="22">
        <v>0</v>
      </c>
      <c r="AV17" s="22">
        <v>0</v>
      </c>
      <c r="AW17" s="22">
        <f>'[1]340'!M14</f>
        <v>0</v>
      </c>
      <c r="AX17" s="22">
        <v>0</v>
      </c>
      <c r="AY17" s="22">
        <f t="shared" si="0"/>
        <v>11010926.58</v>
      </c>
      <c r="AZ17" s="14"/>
    </row>
  </sheetData>
  <mergeCells count="6">
    <mergeCell ref="A6:B6"/>
    <mergeCell ref="B7:AL7"/>
    <mergeCell ref="I8:R8"/>
    <mergeCell ref="S8:AL8"/>
    <mergeCell ref="AM8:AP8"/>
    <mergeCell ref="AQ8:AX8"/>
  </mergeCells>
  <pageMargins left="0.19685039370078741" right="0.19685039370078741" top="0.39370078740157483" bottom="0.39370078740157483" header="0.31496062992125984" footer="0.31496062992125984"/>
  <pageSetup paperSize="9" scale="72" fitToWidth="0" orientation="landscape" r:id="rId1"/>
  <headerFooter alignWithMargins="0"/>
  <colBreaks count="4" manualBreakCount="4">
    <brk id="15" max="1048575" man="1"/>
    <brk id="28" max="1048575" man="1"/>
    <brk id="42" max="1048575" man="1"/>
    <brk id="5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для РУО дек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2024-12-14T06:22:08Z</cp:lastPrinted>
  <dcterms:created xsi:type="dcterms:W3CDTF">2024-11-12T05:34:43Z</dcterms:created>
  <dcterms:modified xsi:type="dcterms:W3CDTF">2024-12-26T02:07:17Z</dcterms:modified>
</cp:coreProperties>
</file>