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4445" yWindow="90" windowWidth="14325" windowHeight="11760" tabRatio="941"/>
  </bookViews>
  <sheets>
    <sheet name="сош 3" sheetId="28" r:id="rId1"/>
    <sheet name="оош 19" sheetId="19" state="hidden" r:id="rId2"/>
  </sheets>
  <definedNames>
    <definedName name="_xlnm._FilterDatabase" localSheetId="1" hidden="1">'оош 19'!$A$7:$N$28</definedName>
    <definedName name="_xlnm._FilterDatabase" localSheetId="0" hidden="1">'сош 3'!$A$6:$N$40</definedName>
    <definedName name="_xlnm.Print_Area" localSheetId="1">'оош 19'!$A$1:$O$31</definedName>
    <definedName name="_xlnm.Print_Area" localSheetId="0">'сош 3'!$A$1:$N$42</definedName>
  </definedNames>
  <calcPr calcId="145621"/>
</workbook>
</file>

<file path=xl/calcChain.xml><?xml version="1.0" encoding="utf-8"?>
<calcChain xmlns="http://schemas.openxmlformats.org/spreadsheetml/2006/main">
  <c r="J30" i="28" l="1"/>
  <c r="J29" i="28"/>
  <c r="J28" i="28"/>
  <c r="K28" i="28" l="1"/>
  <c r="J41" i="28" l="1"/>
  <c r="J40" i="28"/>
  <c r="J39" i="28"/>
  <c r="K39" i="28" s="1"/>
  <c r="J38" i="28"/>
  <c r="J37" i="28"/>
  <c r="K36" i="28"/>
  <c r="J36" i="28"/>
  <c r="J35" i="28"/>
  <c r="J34" i="28"/>
  <c r="J33" i="28"/>
  <c r="J32" i="28"/>
  <c r="J31" i="28"/>
  <c r="J27" i="28"/>
  <c r="K26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K31" i="28" l="1"/>
  <c r="K20" i="28"/>
  <c r="K22" i="28"/>
  <c r="K24" i="28"/>
  <c r="K33" i="28"/>
  <c r="K14" i="28"/>
  <c r="K17" i="28"/>
  <c r="K11" i="28"/>
  <c r="K8" i="28"/>
  <c r="N8" i="28" s="1"/>
  <c r="J28" i="19" l="1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K8" i="19" s="1"/>
  <c r="K26" i="19" l="1"/>
  <c r="K14" i="19"/>
  <c r="K20" i="19"/>
  <c r="K22" i="19"/>
  <c r="K24" i="19"/>
  <c r="K11" i="19"/>
  <c r="K17" i="19"/>
  <c r="N8" i="19" l="1"/>
</calcChain>
</file>

<file path=xl/sharedStrings.xml><?xml version="1.0" encoding="utf-8"?>
<sst xmlns="http://schemas.openxmlformats.org/spreadsheetml/2006/main" count="269" uniqueCount="77">
  <si>
    <t>Вариант оказания (выполения)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</si>
  <si>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</si>
  <si>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</si>
  <si>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</si>
  <si>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</si>
  <si>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</si>
  <si>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</si>
  <si>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</si>
  <si>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</si>
  <si>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</si>
  <si>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</si>
  <si>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число обучающихся</t>
  </si>
  <si>
    <t>человек</t>
  </si>
  <si>
    <t>число человеко-дней</t>
  </si>
  <si>
    <t>день</t>
  </si>
  <si>
    <t>отсутствие жалоб родителей на организацию работы группы</t>
  </si>
  <si>
    <t>человеко-день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</si>
  <si>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</si>
  <si>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</si>
  <si>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</si>
  <si>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</si>
  <si>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</si>
  <si>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</si>
  <si>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</si>
  <si>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</si>
  <si>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</si>
  <si>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</si>
  <si>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</si>
  <si>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</si>
  <si>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</si>
  <si>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Усть-Питская ООШ № 19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</si>
  <si>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</si>
  <si>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</si>
  <si>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</si>
  <si>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</si>
  <si>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</si>
  <si>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</si>
  <si>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</si>
  <si>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853212О.99.0.БВ23АГ02000</t>
  </si>
  <si>
    <t>853212О.99.БВ23АГ08000</t>
  </si>
  <si>
    <t>801012О.99.0.БА81АЦ60001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</si>
  <si>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</si>
  <si>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</si>
  <si>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</si>
  <si>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</si>
  <si>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</si>
  <si>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</si>
  <si>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</si>
  <si>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</si>
  <si>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</si>
  <si>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</si>
  <si>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</si>
  <si>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</si>
  <si>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Реализация адаптированной образовательной программы основного общего образования обучающихся с ОВЗ очно</t>
  </si>
  <si>
    <t>802111О.99.0.БА96АБ50001</t>
  </si>
  <si>
    <t>804200О.99.0.ББ52АЖ48000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</si>
  <si>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</si>
  <si>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</si>
  <si>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человек-день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</si>
  <si>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</si>
  <si>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</si>
  <si>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</si>
  <si>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</si>
  <si>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</si>
  <si>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</si>
  <si>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</si>
  <si>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код</t>
  </si>
  <si>
    <t>85-к и ОО-1</t>
  </si>
  <si>
    <t xml:space="preserve"> </t>
  </si>
  <si>
    <t>Муниципальное задание выполнено</t>
  </si>
  <si>
    <t>Приложение №3</t>
  </si>
  <si>
    <t>Приложение №15</t>
  </si>
  <si>
    <t>от "19" января 2024 г. №01-14-004</t>
  </si>
  <si>
    <t>показатель объема</t>
  </si>
  <si>
    <t>МБОУ Кривлякская СОШ № 3 имени И.А. Высотина</t>
  </si>
  <si>
    <t xml:space="preserve"> Реализация дополнительных общеразвивающих программ (персонифицированное финансирование)</t>
  </si>
  <si>
    <t>от "27" января 2025 г. №01-14-003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</si>
</sst>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4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5"/>
  <sheetViews>
    <sheetView tabSelected="1" view="pageBreakPreview" topLeftCell="A19" zoomScale="90" zoomScaleNormal="70" zoomScaleSheetLayoutView="90" workbookViewId="0">
      <pane xSplit="3" topLeftCell="D1" activePane="topRight" state="frozen"/>
      <selection activeCell="E14" sqref="E14"/>
      <selection pane="topRight" activeCell="K17" sqref="K17:K19"/>
    </sheetView>
  </sheetViews>
  <sheetFormatPr defaultColWidth="15.85546875" defaultRowHeight="15" x14ac:dyDescent="0.25"/>
  <cols>
    <col min="1" max="1" width="15.85546875" style="1"/>
    <col min="2" max="2" width="15.85546875" style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2"/>
    <col min="17" max="16384" width="15.85546875" style="1"/>
  </cols>
  <sheetData>
    <row r="1" spans="1:16" s="15" customFormat="1" x14ac:dyDescent="0.25">
      <c r="I1" s="15" t="s">
        <v>70</v>
      </c>
      <c r="O1" s="2"/>
      <c r="P1" s="2"/>
    </row>
    <row r="2" spans="1:16" s="15" customFormat="1" x14ac:dyDescent="0.25">
      <c r="I2" s="92" t="s">
        <v>31</v>
      </c>
      <c r="J2" s="92"/>
      <c r="K2" s="92"/>
      <c r="L2" s="92"/>
      <c r="M2" s="92"/>
      <c r="N2" s="92"/>
      <c r="O2" s="2"/>
      <c r="P2" s="2"/>
    </row>
    <row r="3" spans="1:16" s="15" customFormat="1" x14ac:dyDescent="0.25">
      <c r="I3" s="92" t="s">
        <v>76</v>
      </c>
      <c r="J3" s="92"/>
      <c r="K3" s="92"/>
      <c r="L3" s="92"/>
      <c r="M3" s="92"/>
      <c r="N3" s="92"/>
      <c r="O3" s="2"/>
      <c r="P3" s="2"/>
    </row>
    <row r="4" spans="1:16" s="15" customFormat="1" ht="18.75" customHeight="1" x14ac:dyDescent="0.25">
      <c r="A4" s="58"/>
      <c r="B4" s="58"/>
      <c r="C4" s="58"/>
      <c r="D4" s="58"/>
      <c r="E4" s="58"/>
      <c r="F4" s="58"/>
      <c r="G4" s="58"/>
      <c r="H4" s="8"/>
      <c r="I4" s="8"/>
      <c r="J4" s="58"/>
      <c r="K4" s="58"/>
      <c r="L4" s="58"/>
      <c r="M4" s="58"/>
      <c r="N4" s="58"/>
      <c r="O4" s="2"/>
      <c r="P4" s="2"/>
    </row>
    <row r="5" spans="1:16" ht="18.75" x14ac:dyDescent="0.3">
      <c r="A5" s="58"/>
      <c r="B5" s="58"/>
      <c r="C5" s="89" t="s">
        <v>8</v>
      </c>
      <c r="D5" s="89"/>
      <c r="E5" s="89"/>
      <c r="F5" s="89"/>
      <c r="G5" s="89"/>
      <c r="H5" s="89"/>
      <c r="I5" s="89"/>
      <c r="J5" s="58"/>
      <c r="K5" s="58"/>
      <c r="L5" s="58"/>
      <c r="M5" s="58"/>
      <c r="N5" s="58"/>
    </row>
    <row r="6" spans="1:16" ht="23.25" customHeight="1" x14ac:dyDescent="0.25">
      <c r="A6" s="58"/>
      <c r="B6" s="58"/>
      <c r="C6" s="58"/>
      <c r="D6" s="58"/>
      <c r="E6" s="58"/>
      <c r="F6" s="58"/>
      <c r="G6" s="58"/>
      <c r="H6" s="8"/>
      <c r="I6" s="8"/>
      <c r="J6" s="58"/>
      <c r="K6" s="58"/>
      <c r="L6" s="58"/>
      <c r="M6" s="58"/>
      <c r="N6" s="58"/>
    </row>
    <row r="7" spans="1:16" ht="114.75" x14ac:dyDescent="0.25">
      <c r="A7" s="38" t="s">
        <v>61</v>
      </c>
      <c r="B7" s="38" t="s">
        <v>66</v>
      </c>
      <c r="C7" s="39" t="s">
        <v>62</v>
      </c>
      <c r="D7" s="40" t="s">
        <v>0</v>
      </c>
      <c r="E7" s="39" t="s">
        <v>63</v>
      </c>
      <c r="F7" s="40" t="s">
        <v>1</v>
      </c>
      <c r="G7" s="40" t="s">
        <v>2</v>
      </c>
      <c r="H7" s="43" t="s">
        <v>3</v>
      </c>
      <c r="I7" s="43" t="s">
        <v>4</v>
      </c>
      <c r="J7" s="40" t="s">
        <v>17</v>
      </c>
      <c r="K7" s="40" t="s">
        <v>18</v>
      </c>
      <c r="L7" s="40" t="s">
        <v>64</v>
      </c>
      <c r="M7" s="40" t="s">
        <v>65</v>
      </c>
      <c r="N7" s="40" t="s">
        <v>19</v>
      </c>
    </row>
    <row r="8" spans="1:16" ht="72" x14ac:dyDescent="0.25">
      <c r="A8" s="108" t="s">
        <v>74</v>
      </c>
      <c r="B8" s="111" t="s">
        <v>32</v>
      </c>
      <c r="C8" s="102" t="s">
        <v>33</v>
      </c>
      <c r="D8" s="102" t="s">
        <v>5</v>
      </c>
      <c r="E8" s="56" t="s">
        <v>6</v>
      </c>
      <c r="F8" s="56" t="s">
        <v>9</v>
      </c>
      <c r="G8" s="28" t="s">
        <v>10</v>
      </c>
      <c r="H8" s="33">
        <v>100</v>
      </c>
      <c r="I8" s="33">
        <v>100</v>
      </c>
      <c r="J8" s="61">
        <f>I8/H8*100</f>
        <v>100</v>
      </c>
      <c r="K8" s="93">
        <f t="shared" ref="K8" si="0">((((J10+J9)/2)+J8)/2)</f>
        <v>95.745565410199561</v>
      </c>
      <c r="L8" s="63"/>
      <c r="M8" s="96" t="s">
        <v>67</v>
      </c>
      <c r="N8" s="76">
        <f>(K8+K11+K14+K17+K20+K22+K24+K26+K28+K31+K33+K36+K39)/13</f>
        <v>99.471575006361093</v>
      </c>
    </row>
    <row r="9" spans="1:16" x14ac:dyDescent="0.25">
      <c r="A9" s="109"/>
      <c r="B9" s="112"/>
      <c r="C9" s="103"/>
      <c r="D9" s="103"/>
      <c r="E9" s="56" t="s">
        <v>7</v>
      </c>
      <c r="F9" s="56" t="s">
        <v>11</v>
      </c>
      <c r="G9" s="28" t="s">
        <v>12</v>
      </c>
      <c r="H9" s="33">
        <v>11</v>
      </c>
      <c r="I9" s="33">
        <v>10</v>
      </c>
      <c r="J9" s="27">
        <f t="shared" ref="J9:J41" si="1">I9/H9*100</f>
        <v>90.909090909090907</v>
      </c>
      <c r="K9" s="94"/>
      <c r="L9" s="63"/>
      <c r="M9" s="97"/>
      <c r="N9" s="16"/>
    </row>
    <row r="10" spans="1:16" x14ac:dyDescent="0.25">
      <c r="A10" s="109"/>
      <c r="B10" s="113"/>
      <c r="C10" s="104"/>
      <c r="D10" s="104"/>
      <c r="E10" s="56" t="s">
        <v>7</v>
      </c>
      <c r="F10" s="56" t="s">
        <v>13</v>
      </c>
      <c r="G10" s="28" t="s">
        <v>16</v>
      </c>
      <c r="H10" s="33">
        <v>328</v>
      </c>
      <c r="I10" s="33">
        <v>302</v>
      </c>
      <c r="J10" s="27">
        <f t="shared" si="1"/>
        <v>92.073170731707322</v>
      </c>
      <c r="K10" s="95"/>
      <c r="L10" s="63"/>
      <c r="M10" s="97"/>
      <c r="N10" s="16"/>
    </row>
    <row r="11" spans="1:16" ht="72" x14ac:dyDescent="0.25">
      <c r="A11" s="109"/>
      <c r="B11" s="111" t="s">
        <v>35</v>
      </c>
      <c r="C11" s="102" t="s">
        <v>34</v>
      </c>
      <c r="D11" s="102" t="s">
        <v>5</v>
      </c>
      <c r="E11" s="56" t="s">
        <v>6</v>
      </c>
      <c r="F11" s="56" t="s">
        <v>9</v>
      </c>
      <c r="G11" s="28" t="s">
        <v>10</v>
      </c>
      <c r="H11" s="33">
        <v>100</v>
      </c>
      <c r="I11" s="33">
        <v>100</v>
      </c>
      <c r="J11" s="61">
        <f t="shared" si="1"/>
        <v>100</v>
      </c>
      <c r="K11" s="93">
        <f t="shared" ref="K11" si="2">((((J13+J12)/2)+J11)/2)</f>
        <v>100</v>
      </c>
      <c r="L11" s="63"/>
      <c r="M11" s="97"/>
      <c r="N11" s="67" t="s">
        <v>69</v>
      </c>
    </row>
    <row r="12" spans="1:16" x14ac:dyDescent="0.25">
      <c r="A12" s="109"/>
      <c r="B12" s="112"/>
      <c r="C12" s="103"/>
      <c r="D12" s="103"/>
      <c r="E12" s="56" t="s">
        <v>7</v>
      </c>
      <c r="F12" s="56" t="s">
        <v>11</v>
      </c>
      <c r="G12" s="28" t="s">
        <v>12</v>
      </c>
      <c r="H12" s="33">
        <v>17</v>
      </c>
      <c r="I12" s="33">
        <v>17</v>
      </c>
      <c r="J12" s="27">
        <f t="shared" si="1"/>
        <v>100</v>
      </c>
      <c r="K12" s="94"/>
      <c r="L12" s="63"/>
      <c r="M12" s="97"/>
      <c r="N12" s="16"/>
    </row>
    <row r="13" spans="1:16" x14ac:dyDescent="0.25">
      <c r="A13" s="109"/>
      <c r="B13" s="113"/>
      <c r="C13" s="104"/>
      <c r="D13" s="104"/>
      <c r="E13" s="56" t="s">
        <v>7</v>
      </c>
      <c r="F13" s="56" t="s">
        <v>13</v>
      </c>
      <c r="G13" s="28" t="s">
        <v>58</v>
      </c>
      <c r="H13" s="33">
        <v>1756</v>
      </c>
      <c r="I13" s="33">
        <v>1756</v>
      </c>
      <c r="J13" s="27">
        <f t="shared" si="1"/>
        <v>100</v>
      </c>
      <c r="K13" s="95"/>
      <c r="L13" s="63"/>
      <c r="M13" s="97"/>
      <c r="N13" s="16"/>
    </row>
    <row r="14" spans="1:16" ht="72" x14ac:dyDescent="0.25">
      <c r="A14" s="109"/>
      <c r="B14" s="115" t="s">
        <v>38</v>
      </c>
      <c r="C14" s="116" t="s">
        <v>59</v>
      </c>
      <c r="D14" s="82" t="s">
        <v>5</v>
      </c>
      <c r="E14" s="64" t="s">
        <v>6</v>
      </c>
      <c r="F14" s="64" t="s">
        <v>9</v>
      </c>
      <c r="G14" s="59" t="s">
        <v>10</v>
      </c>
      <c r="H14" s="31">
        <v>100</v>
      </c>
      <c r="I14" s="31">
        <v>100</v>
      </c>
      <c r="J14" s="61">
        <f t="shared" si="1"/>
        <v>100</v>
      </c>
      <c r="K14" s="93">
        <f t="shared" ref="K14" si="3">((((J16+J15)/2)+J14)/2)</f>
        <v>95.745565410199561</v>
      </c>
      <c r="L14" s="66"/>
      <c r="M14" s="97"/>
      <c r="N14" s="16"/>
    </row>
    <row r="15" spans="1:16" x14ac:dyDescent="0.25">
      <c r="A15" s="109"/>
      <c r="B15" s="115"/>
      <c r="C15" s="117"/>
      <c r="D15" s="82"/>
      <c r="E15" s="64" t="s">
        <v>7</v>
      </c>
      <c r="F15" s="64" t="s">
        <v>11</v>
      </c>
      <c r="G15" s="59" t="s">
        <v>12</v>
      </c>
      <c r="H15" s="31">
        <v>11</v>
      </c>
      <c r="I15" s="31">
        <v>10</v>
      </c>
      <c r="J15" s="27">
        <f t="shared" si="1"/>
        <v>90.909090909090907</v>
      </c>
      <c r="K15" s="94"/>
      <c r="L15" s="63"/>
      <c r="M15" s="97"/>
      <c r="N15" s="16"/>
    </row>
    <row r="16" spans="1:16" x14ac:dyDescent="0.25">
      <c r="A16" s="109"/>
      <c r="B16" s="115"/>
      <c r="C16" s="88"/>
      <c r="D16" s="82"/>
      <c r="E16" s="64" t="s">
        <v>7</v>
      </c>
      <c r="F16" s="64" t="s">
        <v>13</v>
      </c>
      <c r="G16" s="59" t="s">
        <v>16</v>
      </c>
      <c r="H16" s="31">
        <v>328</v>
      </c>
      <c r="I16" s="31">
        <v>302</v>
      </c>
      <c r="J16" s="27">
        <f t="shared" si="1"/>
        <v>92.073170731707322</v>
      </c>
      <c r="K16" s="95"/>
      <c r="L16" s="66"/>
      <c r="M16" s="97"/>
      <c r="N16" s="16"/>
    </row>
    <row r="17" spans="1:16" ht="72" x14ac:dyDescent="0.25">
      <c r="A17" s="109"/>
      <c r="B17" s="115" t="s">
        <v>39</v>
      </c>
      <c r="C17" s="82" t="s">
        <v>60</v>
      </c>
      <c r="D17" s="82" t="s">
        <v>5</v>
      </c>
      <c r="E17" s="64" t="s">
        <v>6</v>
      </c>
      <c r="F17" s="64" t="s">
        <v>9</v>
      </c>
      <c r="G17" s="59" t="s">
        <v>10</v>
      </c>
      <c r="H17" s="31">
        <v>100</v>
      </c>
      <c r="I17" s="31">
        <v>100</v>
      </c>
      <c r="J17" s="61">
        <f t="shared" si="1"/>
        <v>100</v>
      </c>
      <c r="K17" s="93">
        <f t="shared" ref="K17" si="4">((((J19+J18)/2)+J17)/2)</f>
        <v>100</v>
      </c>
      <c r="L17" s="66"/>
      <c r="M17" s="97"/>
      <c r="N17" s="16"/>
    </row>
    <row r="18" spans="1:16" x14ac:dyDescent="0.25">
      <c r="A18" s="109"/>
      <c r="B18" s="115"/>
      <c r="C18" s="82"/>
      <c r="D18" s="82"/>
      <c r="E18" s="64" t="s">
        <v>7</v>
      </c>
      <c r="F18" s="64" t="s">
        <v>11</v>
      </c>
      <c r="G18" s="59" t="s">
        <v>12</v>
      </c>
      <c r="H18" s="68">
        <v>17</v>
      </c>
      <c r="I18" s="68">
        <v>17</v>
      </c>
      <c r="J18" s="27">
        <f t="shared" si="1"/>
        <v>100</v>
      </c>
      <c r="K18" s="94"/>
      <c r="L18" s="63"/>
      <c r="M18" s="97"/>
      <c r="N18" s="16"/>
    </row>
    <row r="19" spans="1:16" ht="24" customHeight="1" x14ac:dyDescent="0.25">
      <c r="A19" s="109"/>
      <c r="B19" s="115"/>
      <c r="C19" s="82"/>
      <c r="D19" s="82"/>
      <c r="E19" s="64" t="s">
        <v>7</v>
      </c>
      <c r="F19" s="64" t="s">
        <v>13</v>
      </c>
      <c r="G19" s="59" t="s">
        <v>16</v>
      </c>
      <c r="H19" s="25">
        <v>1756</v>
      </c>
      <c r="I19" s="69">
        <v>1756</v>
      </c>
      <c r="J19" s="27">
        <f>I19/H19*100</f>
        <v>100</v>
      </c>
      <c r="K19" s="95"/>
      <c r="L19" s="66"/>
      <c r="M19" s="97"/>
      <c r="N19" s="16"/>
    </row>
    <row r="20" spans="1:16" ht="36" customHeight="1" x14ac:dyDescent="0.25">
      <c r="A20" s="109"/>
      <c r="B20" s="114" t="s">
        <v>40</v>
      </c>
      <c r="C20" s="82" t="s">
        <v>20</v>
      </c>
      <c r="D20" s="82" t="s">
        <v>5</v>
      </c>
      <c r="E20" s="64" t="s">
        <v>6</v>
      </c>
      <c r="F20" s="64" t="s">
        <v>21</v>
      </c>
      <c r="G20" s="59" t="s">
        <v>10</v>
      </c>
      <c r="H20" s="32">
        <v>100</v>
      </c>
      <c r="I20" s="32">
        <v>100</v>
      </c>
      <c r="J20" s="61">
        <f t="shared" si="1"/>
        <v>100</v>
      </c>
      <c r="K20" s="83">
        <f>(J20+J21)/2</f>
        <v>101.63934426229508</v>
      </c>
      <c r="L20" s="66" t="s">
        <v>68</v>
      </c>
      <c r="M20" s="97"/>
      <c r="N20" s="16"/>
    </row>
    <row r="21" spans="1:16" x14ac:dyDescent="0.25">
      <c r="A21" s="109"/>
      <c r="B21" s="114"/>
      <c r="C21" s="82"/>
      <c r="D21" s="82"/>
      <c r="E21" s="64" t="s">
        <v>7</v>
      </c>
      <c r="F21" s="64" t="s">
        <v>11</v>
      </c>
      <c r="G21" s="59" t="s">
        <v>12</v>
      </c>
      <c r="H21" s="46">
        <v>61</v>
      </c>
      <c r="I21" s="46">
        <v>63</v>
      </c>
      <c r="J21" s="27">
        <f t="shared" si="1"/>
        <v>103.27868852459017</v>
      </c>
      <c r="K21" s="84"/>
      <c r="L21" s="66"/>
      <c r="M21" s="97"/>
      <c r="N21" s="16"/>
    </row>
    <row r="22" spans="1:16" ht="36" x14ac:dyDescent="0.25">
      <c r="A22" s="109"/>
      <c r="B22" s="57"/>
      <c r="C22" s="107" t="s">
        <v>41</v>
      </c>
      <c r="D22" s="107" t="s">
        <v>5</v>
      </c>
      <c r="E22" s="65" t="s">
        <v>6</v>
      </c>
      <c r="F22" s="65" t="s">
        <v>21</v>
      </c>
      <c r="G22" s="60" t="s">
        <v>10</v>
      </c>
      <c r="H22" s="46">
        <v>100</v>
      </c>
      <c r="I22" s="45">
        <v>100</v>
      </c>
      <c r="J22" s="41">
        <f t="shared" si="1"/>
        <v>100</v>
      </c>
      <c r="K22" s="93">
        <f t="shared" ref="K22" si="5">(J22+J23)/2</f>
        <v>100</v>
      </c>
      <c r="L22" s="100"/>
      <c r="M22" s="97"/>
      <c r="N22" s="36"/>
    </row>
    <row r="23" spans="1:16" ht="36" customHeight="1" x14ac:dyDescent="0.25">
      <c r="A23" s="109"/>
      <c r="B23" s="57"/>
      <c r="C23" s="107"/>
      <c r="D23" s="107"/>
      <c r="E23" s="65" t="s">
        <v>7</v>
      </c>
      <c r="F23" s="65" t="s">
        <v>11</v>
      </c>
      <c r="G23" s="60" t="s">
        <v>12</v>
      </c>
      <c r="H23" s="46">
        <v>2</v>
      </c>
      <c r="I23" s="46">
        <v>2</v>
      </c>
      <c r="J23" s="62">
        <f t="shared" si="1"/>
        <v>100</v>
      </c>
      <c r="K23" s="99"/>
      <c r="L23" s="101"/>
      <c r="M23" s="97"/>
      <c r="N23" s="36"/>
    </row>
    <row r="24" spans="1:16" ht="36" customHeight="1" x14ac:dyDescent="0.25">
      <c r="A24" s="109"/>
      <c r="B24" s="111" t="s">
        <v>43</v>
      </c>
      <c r="C24" s="82" t="s">
        <v>22</v>
      </c>
      <c r="D24" s="82" t="s">
        <v>5</v>
      </c>
      <c r="E24" s="64" t="s">
        <v>6</v>
      </c>
      <c r="F24" s="64" t="s">
        <v>23</v>
      </c>
      <c r="G24" s="59" t="s">
        <v>10</v>
      </c>
      <c r="H24" s="32">
        <v>100</v>
      </c>
      <c r="I24" s="32">
        <v>100</v>
      </c>
      <c r="J24" s="42">
        <f t="shared" si="1"/>
        <v>100</v>
      </c>
      <c r="K24" s="83">
        <f t="shared" ref="K24" si="6">(J24+J25)/2</f>
        <v>100</v>
      </c>
      <c r="L24" s="66"/>
      <c r="M24" s="97"/>
      <c r="N24" s="16"/>
    </row>
    <row r="25" spans="1:16" x14ac:dyDescent="0.25">
      <c r="A25" s="109"/>
      <c r="B25" s="113"/>
      <c r="C25" s="82"/>
      <c r="D25" s="82"/>
      <c r="E25" s="64" t="s">
        <v>7</v>
      </c>
      <c r="F25" s="64" t="s">
        <v>11</v>
      </c>
      <c r="G25" s="59" t="s">
        <v>12</v>
      </c>
      <c r="H25" s="32">
        <v>40</v>
      </c>
      <c r="I25" s="32">
        <v>40</v>
      </c>
      <c r="J25" s="27">
        <f t="shared" si="1"/>
        <v>100</v>
      </c>
      <c r="K25" s="84"/>
      <c r="L25" s="66"/>
      <c r="M25" s="97"/>
      <c r="N25" s="16"/>
    </row>
    <row r="26" spans="1:16" ht="36" x14ac:dyDescent="0.25">
      <c r="A26" s="109"/>
      <c r="B26" s="111" t="s">
        <v>42</v>
      </c>
      <c r="C26" s="82" t="s">
        <v>52</v>
      </c>
      <c r="D26" s="82" t="s">
        <v>5</v>
      </c>
      <c r="E26" s="64" t="s">
        <v>6</v>
      </c>
      <c r="F26" s="64" t="s">
        <v>23</v>
      </c>
      <c r="G26" s="59" t="s">
        <v>10</v>
      </c>
      <c r="H26" s="44">
        <v>100</v>
      </c>
      <c r="I26" s="44">
        <v>100</v>
      </c>
      <c r="J26" s="42">
        <f t="shared" si="1"/>
        <v>100</v>
      </c>
      <c r="K26" s="83">
        <f t="shared" ref="K26" si="7">(J26+J27)/2</f>
        <v>100</v>
      </c>
      <c r="L26" s="66"/>
      <c r="M26" s="97"/>
      <c r="N26" s="16"/>
    </row>
    <row r="27" spans="1:16" ht="36" customHeight="1" x14ac:dyDescent="0.25">
      <c r="A27" s="109"/>
      <c r="B27" s="113"/>
      <c r="C27" s="82"/>
      <c r="D27" s="82"/>
      <c r="E27" s="64" t="s">
        <v>7</v>
      </c>
      <c r="F27" s="64" t="s">
        <v>11</v>
      </c>
      <c r="G27" s="59" t="s">
        <v>12</v>
      </c>
      <c r="H27" s="32">
        <v>1</v>
      </c>
      <c r="I27" s="32">
        <v>1</v>
      </c>
      <c r="J27" s="27">
        <f t="shared" si="1"/>
        <v>100</v>
      </c>
      <c r="K27" s="84"/>
      <c r="L27" s="66"/>
      <c r="M27" s="97"/>
      <c r="N27" s="16"/>
    </row>
    <row r="28" spans="1:16" s="79" customFormat="1" ht="24" x14ac:dyDescent="0.25">
      <c r="A28" s="109"/>
      <c r="B28" s="78"/>
      <c r="C28" s="82" t="s">
        <v>57</v>
      </c>
      <c r="D28" s="82" t="s">
        <v>5</v>
      </c>
      <c r="E28" s="72" t="s">
        <v>6</v>
      </c>
      <c r="F28" s="75" t="s">
        <v>48</v>
      </c>
      <c r="G28" s="75" t="s">
        <v>10</v>
      </c>
      <c r="H28" s="74">
        <v>100</v>
      </c>
      <c r="I28" s="74">
        <v>100</v>
      </c>
      <c r="J28" s="73">
        <f t="shared" si="1"/>
        <v>100</v>
      </c>
      <c r="K28" s="85">
        <f>((((J30+J29)/2)+J28)/2)</f>
        <v>100</v>
      </c>
      <c r="L28" s="77"/>
      <c r="M28" s="97"/>
      <c r="N28" s="71"/>
      <c r="O28" s="2"/>
      <c r="P28" s="2"/>
    </row>
    <row r="29" spans="1:16" s="79" customFormat="1" x14ac:dyDescent="0.25">
      <c r="A29" s="109"/>
      <c r="B29" s="78"/>
      <c r="C29" s="82"/>
      <c r="D29" s="82"/>
      <c r="E29" s="72" t="s">
        <v>73</v>
      </c>
      <c r="F29" s="75" t="s">
        <v>11</v>
      </c>
      <c r="G29" s="75" t="s">
        <v>12</v>
      </c>
      <c r="H29" s="74">
        <v>24</v>
      </c>
      <c r="I29" s="74">
        <v>24</v>
      </c>
      <c r="J29" s="73">
        <f t="shared" si="1"/>
        <v>100</v>
      </c>
      <c r="K29" s="87"/>
      <c r="L29" s="77"/>
      <c r="M29" s="97"/>
      <c r="N29" s="71"/>
      <c r="O29" s="2"/>
      <c r="P29" s="2"/>
    </row>
    <row r="30" spans="1:16" s="79" customFormat="1" x14ac:dyDescent="0.25">
      <c r="A30" s="109"/>
      <c r="B30" s="78"/>
      <c r="C30" s="82"/>
      <c r="D30" s="82"/>
      <c r="E30" s="72" t="s">
        <v>7</v>
      </c>
      <c r="F30" s="75" t="s">
        <v>13</v>
      </c>
      <c r="G30" s="75" t="s">
        <v>14</v>
      </c>
      <c r="H30" s="74">
        <v>4032</v>
      </c>
      <c r="I30" s="74">
        <v>4032</v>
      </c>
      <c r="J30" s="73">
        <f t="shared" si="1"/>
        <v>100</v>
      </c>
      <c r="K30" s="86"/>
      <c r="L30" s="77"/>
      <c r="M30" s="97"/>
      <c r="N30" s="71"/>
      <c r="O30" s="2"/>
      <c r="P30" s="2"/>
    </row>
    <row r="31" spans="1:16" ht="36" customHeight="1" x14ac:dyDescent="0.25">
      <c r="A31" s="109"/>
      <c r="B31" s="105" t="s">
        <v>44</v>
      </c>
      <c r="C31" s="107" t="s">
        <v>24</v>
      </c>
      <c r="D31" s="107" t="s">
        <v>5</v>
      </c>
      <c r="E31" s="80" t="s">
        <v>6</v>
      </c>
      <c r="F31" s="80" t="s">
        <v>25</v>
      </c>
      <c r="G31" s="17" t="s">
        <v>10</v>
      </c>
      <c r="H31" s="81">
        <v>100</v>
      </c>
      <c r="I31" s="81">
        <v>100</v>
      </c>
      <c r="J31" s="41">
        <f t="shared" si="1"/>
        <v>100</v>
      </c>
      <c r="K31" s="93">
        <f>(J31+J32)/2</f>
        <v>100</v>
      </c>
      <c r="L31" s="20" t="s">
        <v>68</v>
      </c>
      <c r="M31" s="97"/>
      <c r="N31" s="16"/>
    </row>
    <row r="32" spans="1:16" x14ac:dyDescent="0.25">
      <c r="A32" s="109"/>
      <c r="B32" s="106"/>
      <c r="C32" s="107"/>
      <c r="D32" s="107"/>
      <c r="E32" s="80" t="s">
        <v>7</v>
      </c>
      <c r="F32" s="80" t="s">
        <v>11</v>
      </c>
      <c r="G32" s="17" t="s">
        <v>12</v>
      </c>
      <c r="H32" s="81">
        <v>7</v>
      </c>
      <c r="I32" s="81">
        <v>7</v>
      </c>
      <c r="J32" s="62">
        <f t="shared" si="1"/>
        <v>100</v>
      </c>
      <c r="K32" s="95"/>
      <c r="L32" s="20"/>
      <c r="M32" s="97"/>
      <c r="N32" s="16"/>
    </row>
    <row r="33" spans="1:14" ht="24" x14ac:dyDescent="0.25">
      <c r="A33" s="109"/>
      <c r="B33" s="111" t="s">
        <v>55</v>
      </c>
      <c r="C33" s="82" t="s">
        <v>26</v>
      </c>
      <c r="D33" s="82" t="s">
        <v>5</v>
      </c>
      <c r="E33" s="64" t="s">
        <v>6</v>
      </c>
      <c r="F33" s="64" t="s">
        <v>27</v>
      </c>
      <c r="G33" s="59" t="s">
        <v>10</v>
      </c>
      <c r="H33" s="70">
        <v>100</v>
      </c>
      <c r="I33" s="70">
        <v>100</v>
      </c>
      <c r="J33" s="61">
        <f t="shared" si="1"/>
        <v>100</v>
      </c>
      <c r="K33" s="93">
        <f t="shared" ref="K33" si="8">((((J35+J34)/2)+J33)/2)</f>
        <v>100</v>
      </c>
      <c r="L33" s="66"/>
      <c r="M33" s="97"/>
      <c r="N33" s="16"/>
    </row>
    <row r="34" spans="1:14" x14ac:dyDescent="0.25">
      <c r="A34" s="109"/>
      <c r="B34" s="112"/>
      <c r="C34" s="82"/>
      <c r="D34" s="82"/>
      <c r="E34" s="64" t="s">
        <v>7</v>
      </c>
      <c r="F34" s="64" t="s">
        <v>11</v>
      </c>
      <c r="G34" s="59" t="s">
        <v>12</v>
      </c>
      <c r="H34" s="70">
        <v>62</v>
      </c>
      <c r="I34" s="70">
        <v>62</v>
      </c>
      <c r="J34" s="27">
        <f t="shared" si="1"/>
        <v>100</v>
      </c>
      <c r="K34" s="94"/>
      <c r="L34" s="66"/>
      <c r="M34" s="97"/>
      <c r="N34" s="16"/>
    </row>
    <row r="35" spans="1:14" ht="24" customHeight="1" x14ac:dyDescent="0.25">
      <c r="A35" s="109"/>
      <c r="B35" s="113"/>
      <c r="C35" s="82"/>
      <c r="D35" s="82"/>
      <c r="E35" s="64" t="s">
        <v>7</v>
      </c>
      <c r="F35" s="64" t="s">
        <v>28</v>
      </c>
      <c r="G35" s="59" t="s">
        <v>29</v>
      </c>
      <c r="H35" s="70">
        <v>486</v>
      </c>
      <c r="I35" s="70">
        <v>486</v>
      </c>
      <c r="J35" s="27">
        <f t="shared" si="1"/>
        <v>100</v>
      </c>
      <c r="K35" s="95"/>
      <c r="L35" s="66"/>
      <c r="M35" s="97"/>
      <c r="N35" s="16"/>
    </row>
    <row r="36" spans="1:14" ht="24" customHeight="1" x14ac:dyDescent="0.25">
      <c r="A36" s="109"/>
      <c r="B36" s="55"/>
      <c r="C36" s="82" t="s">
        <v>75</v>
      </c>
      <c r="D36" s="82" t="s">
        <v>5</v>
      </c>
      <c r="E36" s="64" t="s">
        <v>6</v>
      </c>
      <c r="F36" s="64" t="s">
        <v>27</v>
      </c>
      <c r="G36" s="59" t="s">
        <v>10</v>
      </c>
      <c r="H36" s="70">
        <v>100</v>
      </c>
      <c r="I36" s="70">
        <v>100</v>
      </c>
      <c r="J36" s="61">
        <f t="shared" si="1"/>
        <v>100</v>
      </c>
      <c r="K36" s="93">
        <f t="shared" ref="K36" si="9">((((J38+J37)/2)+J36)/2)</f>
        <v>100</v>
      </c>
      <c r="L36" s="66"/>
      <c r="M36" s="97"/>
      <c r="N36" s="16"/>
    </row>
    <row r="37" spans="1:14" x14ac:dyDescent="0.25">
      <c r="A37" s="109"/>
      <c r="B37" s="55"/>
      <c r="C37" s="82"/>
      <c r="D37" s="82"/>
      <c r="E37" s="64" t="s">
        <v>7</v>
      </c>
      <c r="F37" s="64" t="s">
        <v>11</v>
      </c>
      <c r="G37" s="59" t="s">
        <v>12</v>
      </c>
      <c r="H37" s="70">
        <v>10</v>
      </c>
      <c r="I37" s="70">
        <v>10</v>
      </c>
      <c r="J37" s="27">
        <f t="shared" si="1"/>
        <v>100</v>
      </c>
      <c r="K37" s="94"/>
      <c r="L37" s="66"/>
      <c r="M37" s="97"/>
      <c r="N37" s="16"/>
    </row>
    <row r="38" spans="1:14" ht="24" customHeight="1" x14ac:dyDescent="0.25">
      <c r="A38" s="109"/>
      <c r="B38" s="55"/>
      <c r="C38" s="82"/>
      <c r="D38" s="82"/>
      <c r="E38" s="64" t="s">
        <v>7</v>
      </c>
      <c r="F38" s="64" t="s">
        <v>28</v>
      </c>
      <c r="G38" s="59" t="s">
        <v>29</v>
      </c>
      <c r="H38" s="70">
        <v>720</v>
      </c>
      <c r="I38" s="70">
        <v>720</v>
      </c>
      <c r="J38" s="27">
        <f t="shared" si="1"/>
        <v>100</v>
      </c>
      <c r="K38" s="95"/>
      <c r="L38" s="66"/>
      <c r="M38" s="97"/>
      <c r="N38" s="16"/>
    </row>
    <row r="39" spans="1:14" ht="24" customHeight="1" x14ac:dyDescent="0.25">
      <c r="A39" s="109"/>
      <c r="B39" s="111" t="s">
        <v>46</v>
      </c>
      <c r="C39" s="116" t="s">
        <v>47</v>
      </c>
      <c r="D39" s="116" t="s">
        <v>45</v>
      </c>
      <c r="E39" s="64" t="s">
        <v>6</v>
      </c>
      <c r="F39" s="64" t="s">
        <v>48</v>
      </c>
      <c r="G39" s="59" t="s">
        <v>10</v>
      </c>
      <c r="H39" s="70">
        <v>100</v>
      </c>
      <c r="I39" s="70">
        <v>100</v>
      </c>
      <c r="J39" s="61">
        <f t="shared" si="1"/>
        <v>100</v>
      </c>
      <c r="K39" s="93">
        <f t="shared" ref="K39" si="10">((((J41+J40)/2)+J39)/2)</f>
        <v>100</v>
      </c>
      <c r="L39" s="37"/>
      <c r="M39" s="97"/>
      <c r="N39" s="16"/>
    </row>
    <row r="40" spans="1:14" x14ac:dyDescent="0.25">
      <c r="A40" s="109"/>
      <c r="B40" s="112"/>
      <c r="C40" s="117"/>
      <c r="D40" s="117"/>
      <c r="E40" s="64" t="s">
        <v>7</v>
      </c>
      <c r="F40" s="64" t="s">
        <v>49</v>
      </c>
      <c r="G40" s="59" t="s">
        <v>51</v>
      </c>
      <c r="H40" s="70">
        <v>1</v>
      </c>
      <c r="I40" s="70">
        <v>1</v>
      </c>
      <c r="J40" s="27">
        <f t="shared" si="1"/>
        <v>100</v>
      </c>
      <c r="K40" s="94"/>
      <c r="L40" s="37"/>
      <c r="M40" s="97"/>
      <c r="N40" s="16"/>
    </row>
    <row r="41" spans="1:14" x14ac:dyDescent="0.25">
      <c r="A41" s="110"/>
      <c r="B41" s="113"/>
      <c r="C41" s="88"/>
      <c r="D41" s="88"/>
      <c r="E41" s="64" t="s">
        <v>7</v>
      </c>
      <c r="F41" s="64" t="s">
        <v>50</v>
      </c>
      <c r="G41" s="59" t="s">
        <v>51</v>
      </c>
      <c r="H41" s="70">
        <v>2</v>
      </c>
      <c r="I41" s="70">
        <v>2</v>
      </c>
      <c r="J41" s="27">
        <f t="shared" si="1"/>
        <v>100</v>
      </c>
      <c r="K41" s="95"/>
      <c r="L41" s="37"/>
      <c r="M41" s="98"/>
      <c r="N41" s="11"/>
    </row>
    <row r="45" spans="1:14" x14ac:dyDescent="0.25">
      <c r="E45" s="1" t="s">
        <v>68</v>
      </c>
    </row>
  </sheetData>
  <autoFilter ref="A6:N40"/>
  <mergeCells count="55">
    <mergeCell ref="B39:B41"/>
    <mergeCell ref="C39:C41"/>
    <mergeCell ref="D39:D41"/>
    <mergeCell ref="K39:K41"/>
    <mergeCell ref="C33:C35"/>
    <mergeCell ref="D33:D35"/>
    <mergeCell ref="K33:K35"/>
    <mergeCell ref="C36:C38"/>
    <mergeCell ref="D36:D38"/>
    <mergeCell ref="K36:K38"/>
    <mergeCell ref="B33:B35"/>
    <mergeCell ref="B14:B16"/>
    <mergeCell ref="C14:C16"/>
    <mergeCell ref="D14:D16"/>
    <mergeCell ref="K14:K16"/>
    <mergeCell ref="B17:B19"/>
    <mergeCell ref="C17:C19"/>
    <mergeCell ref="D17:D19"/>
    <mergeCell ref="K17:K19"/>
    <mergeCell ref="A8:A41"/>
    <mergeCell ref="B8:B10"/>
    <mergeCell ref="C8:C10"/>
    <mergeCell ref="D8:D10"/>
    <mergeCell ref="B20:B21"/>
    <mergeCell ref="C20:C21"/>
    <mergeCell ref="D20:D21"/>
    <mergeCell ref="C22:C23"/>
    <mergeCell ref="D22:D23"/>
    <mergeCell ref="B24:B25"/>
    <mergeCell ref="C24:C25"/>
    <mergeCell ref="D24:D25"/>
    <mergeCell ref="B26:B27"/>
    <mergeCell ref="C26:C27"/>
    <mergeCell ref="B11:B13"/>
    <mergeCell ref="C11:C13"/>
    <mergeCell ref="B31:B32"/>
    <mergeCell ref="C31:C32"/>
    <mergeCell ref="D31:D32"/>
    <mergeCell ref="K31:K32"/>
    <mergeCell ref="D26:D27"/>
    <mergeCell ref="C28:C30"/>
    <mergeCell ref="D28:D30"/>
    <mergeCell ref="K28:K30"/>
    <mergeCell ref="I2:N2"/>
    <mergeCell ref="I3:N3"/>
    <mergeCell ref="K24:K25"/>
    <mergeCell ref="K8:K10"/>
    <mergeCell ref="M8:M41"/>
    <mergeCell ref="K26:K27"/>
    <mergeCell ref="K20:K21"/>
    <mergeCell ref="K22:K23"/>
    <mergeCell ref="L22:L23"/>
    <mergeCell ref="C5:I5"/>
    <mergeCell ref="D11:D13"/>
    <mergeCell ref="K11:K13"/>
  </mergeCells>
  <pageMargins left="0.11811023622047245" right="0.11811023622047245" top="0.15748031496062992" bottom="0.15748031496062992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8"/>
  <sheetViews>
    <sheetView view="pageBreakPreview" topLeftCell="A4" zoomScale="85" zoomScaleNormal="70" zoomScaleSheetLayoutView="85" workbookViewId="0">
      <pane xSplit="3" topLeftCell="D1" activePane="topRight" state="frozen"/>
      <selection activeCell="E14" sqref="E14"/>
      <selection pane="topRight" activeCell="J10" sqref="J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2"/>
    <col min="17" max="16384" width="15.85546875" style="1"/>
  </cols>
  <sheetData>
    <row r="1" spans="1:16" s="19" customFormat="1" x14ac:dyDescent="0.25">
      <c r="I1" s="19" t="s">
        <v>71</v>
      </c>
      <c r="O1" s="2"/>
      <c r="P1" s="2"/>
    </row>
    <row r="2" spans="1:16" s="19" customFormat="1" x14ac:dyDescent="0.25">
      <c r="I2" s="92" t="s">
        <v>31</v>
      </c>
      <c r="J2" s="92"/>
      <c r="K2" s="92"/>
      <c r="L2" s="92"/>
      <c r="M2" s="92"/>
      <c r="N2" s="92"/>
      <c r="O2" s="2"/>
      <c r="P2" s="2"/>
    </row>
    <row r="3" spans="1:16" s="19" customFormat="1" x14ac:dyDescent="0.25">
      <c r="I3" s="92" t="s">
        <v>72</v>
      </c>
      <c r="J3" s="92"/>
      <c r="K3" s="92"/>
      <c r="L3" s="92"/>
      <c r="M3" s="92"/>
      <c r="N3" s="92"/>
      <c r="O3" s="2"/>
      <c r="P3" s="2"/>
    </row>
    <row r="4" spans="1:16" s="19" customFormat="1" ht="18.75" customHeight="1" x14ac:dyDescent="0.25">
      <c r="O4" s="2"/>
      <c r="P4" s="2"/>
    </row>
    <row r="5" spans="1:16" s="19" customFormat="1" ht="18.75" x14ac:dyDescent="0.3">
      <c r="C5" s="89" t="s">
        <v>8</v>
      </c>
      <c r="D5" s="89"/>
      <c r="E5" s="89"/>
      <c r="F5" s="89"/>
      <c r="G5" s="89"/>
      <c r="H5" s="89"/>
      <c r="I5" s="89"/>
      <c r="O5" s="2"/>
      <c r="P5" s="2"/>
    </row>
    <row r="7" spans="1:16" ht="110.25" customHeight="1" x14ac:dyDescent="0.25">
      <c r="A7" s="9" t="s">
        <v>61</v>
      </c>
      <c r="B7" s="9" t="s">
        <v>66</v>
      </c>
      <c r="C7" s="5" t="s">
        <v>62</v>
      </c>
      <c r="D7" s="6" t="s">
        <v>0</v>
      </c>
      <c r="E7" s="5" t="s">
        <v>63</v>
      </c>
      <c r="F7" s="6" t="s">
        <v>1</v>
      </c>
      <c r="G7" s="6" t="s">
        <v>2</v>
      </c>
      <c r="H7" s="6" t="s">
        <v>3</v>
      </c>
      <c r="I7" s="54" t="s">
        <v>4</v>
      </c>
      <c r="J7" s="50" t="s">
        <v>17</v>
      </c>
      <c r="K7" s="50" t="s">
        <v>18</v>
      </c>
      <c r="L7" s="50" t="s">
        <v>64</v>
      </c>
      <c r="M7" s="49" t="s">
        <v>65</v>
      </c>
      <c r="N7" s="6" t="s">
        <v>19</v>
      </c>
    </row>
    <row r="8" spans="1:16" ht="72" x14ac:dyDescent="0.25">
      <c r="A8" s="120" t="s">
        <v>30</v>
      </c>
      <c r="B8" s="102" t="s">
        <v>32</v>
      </c>
      <c r="C8" s="82" t="s">
        <v>33</v>
      </c>
      <c r="D8" s="82" t="s">
        <v>5</v>
      </c>
      <c r="E8" s="7" t="s">
        <v>6</v>
      </c>
      <c r="F8" s="49" t="s">
        <v>9</v>
      </c>
      <c r="G8" s="3" t="s">
        <v>10</v>
      </c>
      <c r="H8" s="21">
        <v>100</v>
      </c>
      <c r="I8" s="24">
        <v>100</v>
      </c>
      <c r="J8" s="26">
        <f t="shared" ref="J8:J28" si="0">I8/H8*100</f>
        <v>100</v>
      </c>
      <c r="K8" s="119">
        <f>((((J10+J9)/2)+J8)/2)</f>
        <v>98.392857142857139</v>
      </c>
      <c r="L8" s="20"/>
      <c r="M8" s="47" t="s">
        <v>67</v>
      </c>
      <c r="N8" s="47">
        <f>(K8+K11+K14+K17+K20+K22+K24+K26)/8</f>
        <v>99.559151785714278</v>
      </c>
    </row>
    <row r="9" spans="1:16" x14ac:dyDescent="0.25">
      <c r="A9" s="121"/>
      <c r="B9" s="103"/>
      <c r="C9" s="82"/>
      <c r="D9" s="82"/>
      <c r="E9" s="7" t="s">
        <v>7</v>
      </c>
      <c r="F9" s="49" t="s">
        <v>11</v>
      </c>
      <c r="G9" s="3" t="s">
        <v>12</v>
      </c>
      <c r="H9" s="21">
        <v>1</v>
      </c>
      <c r="I9" s="24">
        <v>1</v>
      </c>
      <c r="J9" s="26">
        <f t="shared" si="0"/>
        <v>100</v>
      </c>
      <c r="K9" s="119"/>
      <c r="L9" s="100"/>
      <c r="M9" s="16"/>
      <c r="N9" s="12"/>
    </row>
    <row r="10" spans="1:16" x14ac:dyDescent="0.25">
      <c r="A10" s="121"/>
      <c r="B10" s="104"/>
      <c r="C10" s="82"/>
      <c r="D10" s="82"/>
      <c r="E10" s="7" t="s">
        <v>7</v>
      </c>
      <c r="F10" s="49" t="s">
        <v>13</v>
      </c>
      <c r="G10" s="3" t="s">
        <v>16</v>
      </c>
      <c r="H10" s="21">
        <v>140</v>
      </c>
      <c r="I10" s="24">
        <v>131</v>
      </c>
      <c r="J10" s="26">
        <f t="shared" si="0"/>
        <v>93.571428571428569</v>
      </c>
      <c r="K10" s="119"/>
      <c r="L10" s="123"/>
      <c r="M10" s="16"/>
      <c r="N10" s="12"/>
    </row>
    <row r="11" spans="1:16" ht="72" x14ac:dyDescent="0.25">
      <c r="A11" s="121"/>
      <c r="B11" s="102" t="s">
        <v>35</v>
      </c>
      <c r="C11" s="116" t="s">
        <v>34</v>
      </c>
      <c r="D11" s="116" t="s">
        <v>5</v>
      </c>
      <c r="E11" s="7" t="s">
        <v>6</v>
      </c>
      <c r="F11" s="49" t="s">
        <v>9</v>
      </c>
      <c r="G11" s="3" t="s">
        <v>10</v>
      </c>
      <c r="H11" s="21">
        <v>100</v>
      </c>
      <c r="I11" s="24">
        <v>100</v>
      </c>
      <c r="J11" s="26">
        <f t="shared" si="0"/>
        <v>100</v>
      </c>
      <c r="K11" s="119">
        <f>((((J13+J12)/2)+J11)/2)</f>
        <v>99.84375</v>
      </c>
      <c r="L11" s="20"/>
      <c r="M11" s="16"/>
      <c r="N11" s="48" t="s">
        <v>69</v>
      </c>
    </row>
    <row r="12" spans="1:16" x14ac:dyDescent="0.25">
      <c r="A12" s="121"/>
      <c r="B12" s="103"/>
      <c r="C12" s="117"/>
      <c r="D12" s="117"/>
      <c r="E12" s="7" t="s">
        <v>7</v>
      </c>
      <c r="F12" s="49" t="s">
        <v>11</v>
      </c>
      <c r="G12" s="3" t="s">
        <v>12</v>
      </c>
      <c r="H12" s="21">
        <v>6</v>
      </c>
      <c r="I12" s="24">
        <v>6</v>
      </c>
      <c r="J12" s="26">
        <f t="shared" si="0"/>
        <v>100</v>
      </c>
      <c r="K12" s="119"/>
      <c r="L12" s="100"/>
      <c r="M12" s="16"/>
      <c r="N12" s="12"/>
    </row>
    <row r="13" spans="1:16" x14ac:dyDescent="0.25">
      <c r="A13" s="121"/>
      <c r="B13" s="104"/>
      <c r="C13" s="88"/>
      <c r="D13" s="88"/>
      <c r="E13" s="7" t="s">
        <v>7</v>
      </c>
      <c r="F13" s="49" t="s">
        <v>13</v>
      </c>
      <c r="G13" s="3" t="s">
        <v>16</v>
      </c>
      <c r="H13" s="21">
        <v>480</v>
      </c>
      <c r="I13" s="24">
        <v>477</v>
      </c>
      <c r="J13" s="26">
        <f t="shared" si="0"/>
        <v>99.375</v>
      </c>
      <c r="K13" s="119"/>
      <c r="L13" s="123"/>
      <c r="M13" s="16"/>
      <c r="N13" s="12"/>
    </row>
    <row r="14" spans="1:16" ht="35.25" customHeight="1" x14ac:dyDescent="0.25">
      <c r="A14" s="121"/>
      <c r="B14" s="118" t="s">
        <v>38</v>
      </c>
      <c r="C14" s="116" t="s">
        <v>36</v>
      </c>
      <c r="D14" s="82" t="s">
        <v>5</v>
      </c>
      <c r="E14" s="7" t="s">
        <v>6</v>
      </c>
      <c r="F14" s="49" t="s">
        <v>15</v>
      </c>
      <c r="G14" s="3" t="s">
        <v>10</v>
      </c>
      <c r="H14" s="21">
        <v>100</v>
      </c>
      <c r="I14" s="24">
        <v>100</v>
      </c>
      <c r="J14" s="26">
        <f t="shared" si="0"/>
        <v>100</v>
      </c>
      <c r="K14" s="119">
        <f>((((J16+J15)/2)+J14)/2)</f>
        <v>98.392857142857139</v>
      </c>
      <c r="L14" s="20"/>
      <c r="M14" s="16"/>
      <c r="N14" s="12"/>
    </row>
    <row r="15" spans="1:16" x14ac:dyDescent="0.25">
      <c r="A15" s="121"/>
      <c r="B15" s="118"/>
      <c r="C15" s="117"/>
      <c r="D15" s="82"/>
      <c r="E15" s="7" t="s">
        <v>7</v>
      </c>
      <c r="F15" s="49" t="s">
        <v>11</v>
      </c>
      <c r="G15" s="3" t="s">
        <v>12</v>
      </c>
      <c r="H15" s="21">
        <v>1</v>
      </c>
      <c r="I15" s="24">
        <v>1</v>
      </c>
      <c r="J15" s="26">
        <f t="shared" si="0"/>
        <v>100</v>
      </c>
      <c r="K15" s="119"/>
      <c r="L15" s="20"/>
      <c r="M15" s="16"/>
      <c r="N15" s="12"/>
    </row>
    <row r="16" spans="1:16" x14ac:dyDescent="0.25">
      <c r="A16" s="121"/>
      <c r="B16" s="118"/>
      <c r="C16" s="88"/>
      <c r="D16" s="82"/>
      <c r="E16" s="7" t="s">
        <v>7</v>
      </c>
      <c r="F16" s="49" t="s">
        <v>13</v>
      </c>
      <c r="G16" s="3" t="s">
        <v>16</v>
      </c>
      <c r="H16" s="21">
        <v>140</v>
      </c>
      <c r="I16" s="24">
        <v>131</v>
      </c>
      <c r="J16" s="26">
        <f t="shared" si="0"/>
        <v>93.571428571428569</v>
      </c>
      <c r="K16" s="119"/>
      <c r="L16" s="20"/>
      <c r="M16" s="16"/>
      <c r="N16" s="12"/>
    </row>
    <row r="17" spans="1:14" ht="35.25" customHeight="1" x14ac:dyDescent="0.25">
      <c r="A17" s="121"/>
      <c r="B17" s="118" t="s">
        <v>39</v>
      </c>
      <c r="C17" s="82" t="s">
        <v>37</v>
      </c>
      <c r="D17" s="82" t="s">
        <v>5</v>
      </c>
      <c r="E17" s="7" t="s">
        <v>6</v>
      </c>
      <c r="F17" s="49" t="s">
        <v>15</v>
      </c>
      <c r="G17" s="3" t="s">
        <v>10</v>
      </c>
      <c r="H17" s="21">
        <v>100</v>
      </c>
      <c r="I17" s="24">
        <v>100</v>
      </c>
      <c r="J17" s="26">
        <f t="shared" si="0"/>
        <v>100</v>
      </c>
      <c r="K17" s="119">
        <f>((((J19+J18)/2)+J17)/2)</f>
        <v>99.84375</v>
      </c>
      <c r="L17" s="20"/>
      <c r="M17" s="16"/>
      <c r="N17" s="12"/>
    </row>
    <row r="18" spans="1:14" x14ac:dyDescent="0.25">
      <c r="A18" s="121"/>
      <c r="B18" s="118"/>
      <c r="C18" s="82"/>
      <c r="D18" s="82"/>
      <c r="E18" s="7" t="s">
        <v>7</v>
      </c>
      <c r="F18" s="49" t="s">
        <v>11</v>
      </c>
      <c r="G18" s="3" t="s">
        <v>12</v>
      </c>
      <c r="H18" s="21">
        <v>6</v>
      </c>
      <c r="I18" s="24">
        <v>6</v>
      </c>
      <c r="J18" s="26">
        <f t="shared" si="0"/>
        <v>100</v>
      </c>
      <c r="K18" s="119"/>
      <c r="L18" s="100"/>
      <c r="M18" s="16"/>
      <c r="N18" s="12"/>
    </row>
    <row r="19" spans="1:14" x14ac:dyDescent="0.25">
      <c r="A19" s="121"/>
      <c r="B19" s="118"/>
      <c r="C19" s="82"/>
      <c r="D19" s="82"/>
      <c r="E19" s="7" t="s">
        <v>7</v>
      </c>
      <c r="F19" s="49" t="s">
        <v>13</v>
      </c>
      <c r="G19" s="3" t="s">
        <v>16</v>
      </c>
      <c r="H19" s="21">
        <v>480</v>
      </c>
      <c r="I19" s="24">
        <v>477</v>
      </c>
      <c r="J19" s="26">
        <f t="shared" si="0"/>
        <v>99.375</v>
      </c>
      <c r="K19" s="119"/>
      <c r="L19" s="123"/>
      <c r="M19" s="16"/>
      <c r="N19" s="12"/>
    </row>
    <row r="20" spans="1:14" ht="45" customHeight="1" x14ac:dyDescent="0.25">
      <c r="A20" s="121"/>
      <c r="B20" s="102" t="s">
        <v>40</v>
      </c>
      <c r="C20" s="82" t="s">
        <v>20</v>
      </c>
      <c r="D20" s="82" t="s">
        <v>5</v>
      </c>
      <c r="E20" s="7" t="s">
        <v>6</v>
      </c>
      <c r="F20" s="49" t="s">
        <v>21</v>
      </c>
      <c r="G20" s="3" t="s">
        <v>10</v>
      </c>
      <c r="H20" s="21">
        <v>100</v>
      </c>
      <c r="I20" s="24">
        <v>100</v>
      </c>
      <c r="J20" s="26">
        <f t="shared" si="0"/>
        <v>100</v>
      </c>
      <c r="K20" s="119">
        <f>(J20+J21)/2</f>
        <v>100</v>
      </c>
      <c r="L20" s="20"/>
      <c r="M20" s="16"/>
      <c r="N20" s="12"/>
    </row>
    <row r="21" spans="1:14" x14ac:dyDescent="0.25">
      <c r="A21" s="121"/>
      <c r="B21" s="104"/>
      <c r="C21" s="82"/>
      <c r="D21" s="82"/>
      <c r="E21" s="7" t="s">
        <v>7</v>
      </c>
      <c r="F21" s="49" t="s">
        <v>11</v>
      </c>
      <c r="G21" s="3" t="s">
        <v>12</v>
      </c>
      <c r="H21" s="22">
        <v>5</v>
      </c>
      <c r="I21" s="29">
        <v>5</v>
      </c>
      <c r="J21" s="26">
        <f t="shared" si="0"/>
        <v>100</v>
      </c>
      <c r="K21" s="119"/>
      <c r="L21" s="20"/>
      <c r="M21" s="16"/>
      <c r="N21" s="12"/>
    </row>
    <row r="22" spans="1:14" ht="42" customHeight="1" x14ac:dyDescent="0.25">
      <c r="A22" s="121"/>
      <c r="B22" s="111" t="s">
        <v>43</v>
      </c>
      <c r="C22" s="82" t="s">
        <v>22</v>
      </c>
      <c r="D22" s="82" t="s">
        <v>5</v>
      </c>
      <c r="E22" s="7" t="s">
        <v>6</v>
      </c>
      <c r="F22" s="49" t="s">
        <v>23</v>
      </c>
      <c r="G22" s="3" t="s">
        <v>10</v>
      </c>
      <c r="H22" s="23">
        <v>100</v>
      </c>
      <c r="I22" s="30">
        <v>100</v>
      </c>
      <c r="J22" s="26">
        <f t="shared" si="0"/>
        <v>100</v>
      </c>
      <c r="K22" s="119">
        <f>(J22+J23)/2</f>
        <v>100</v>
      </c>
      <c r="L22" s="20"/>
      <c r="M22" s="16"/>
      <c r="N22" s="12"/>
    </row>
    <row r="23" spans="1:14" x14ac:dyDescent="0.25">
      <c r="A23" s="121"/>
      <c r="B23" s="113"/>
      <c r="C23" s="82"/>
      <c r="D23" s="82"/>
      <c r="E23" s="7" t="s">
        <v>7</v>
      </c>
      <c r="F23" s="49" t="s">
        <v>11</v>
      </c>
      <c r="G23" s="3" t="s">
        <v>12</v>
      </c>
      <c r="H23" s="34">
        <v>7</v>
      </c>
      <c r="I23" s="35">
        <v>7</v>
      </c>
      <c r="J23" s="26">
        <f t="shared" si="0"/>
        <v>100</v>
      </c>
      <c r="K23" s="119"/>
      <c r="L23" s="20"/>
      <c r="M23" s="16"/>
      <c r="N23" s="12"/>
    </row>
    <row r="24" spans="1:14" ht="45.75" customHeight="1" x14ac:dyDescent="0.25">
      <c r="A24" s="121"/>
      <c r="B24" s="51"/>
      <c r="C24" s="116" t="s">
        <v>53</v>
      </c>
      <c r="D24" s="116" t="s">
        <v>5</v>
      </c>
      <c r="E24" s="7" t="s">
        <v>6</v>
      </c>
      <c r="F24" s="49" t="s">
        <v>23</v>
      </c>
      <c r="G24" s="3" t="s">
        <v>10</v>
      </c>
      <c r="H24" s="34">
        <v>100</v>
      </c>
      <c r="I24" s="35">
        <v>100</v>
      </c>
      <c r="J24" s="26">
        <f t="shared" si="0"/>
        <v>100</v>
      </c>
      <c r="K24" s="119">
        <f>(J24+J25)/2</f>
        <v>100</v>
      </c>
      <c r="L24" s="20"/>
      <c r="M24" s="16"/>
      <c r="N24" s="12"/>
    </row>
    <row r="25" spans="1:14" x14ac:dyDescent="0.25">
      <c r="A25" s="121"/>
      <c r="B25" s="52"/>
      <c r="C25" s="88"/>
      <c r="D25" s="88"/>
      <c r="E25" s="18" t="s">
        <v>7</v>
      </c>
      <c r="F25" s="49" t="s">
        <v>11</v>
      </c>
      <c r="G25" s="3" t="s">
        <v>12</v>
      </c>
      <c r="H25" s="34">
        <v>1</v>
      </c>
      <c r="I25" s="35">
        <v>1</v>
      </c>
      <c r="J25" s="26">
        <f t="shared" si="0"/>
        <v>100</v>
      </c>
      <c r="K25" s="119"/>
      <c r="L25" s="20"/>
      <c r="M25" s="16"/>
      <c r="N25" s="12"/>
    </row>
    <row r="26" spans="1:14" ht="24" x14ac:dyDescent="0.25">
      <c r="A26" s="121"/>
      <c r="B26" s="102" t="s">
        <v>54</v>
      </c>
      <c r="C26" s="116" t="s">
        <v>26</v>
      </c>
      <c r="D26" s="116" t="s">
        <v>5</v>
      </c>
      <c r="E26" s="7" t="s">
        <v>6</v>
      </c>
      <c r="F26" s="49" t="s">
        <v>27</v>
      </c>
      <c r="G26" s="3" t="s">
        <v>10</v>
      </c>
      <c r="H26" s="23">
        <v>100</v>
      </c>
      <c r="I26" s="30">
        <v>100</v>
      </c>
      <c r="J26" s="26">
        <f t="shared" si="0"/>
        <v>100</v>
      </c>
      <c r="K26" s="119">
        <f>((((J28+J27)/2)+J26)/2)</f>
        <v>100</v>
      </c>
      <c r="L26" s="93"/>
      <c r="M26" s="16"/>
      <c r="N26" s="12"/>
    </row>
    <row r="27" spans="1:14" x14ac:dyDescent="0.25">
      <c r="A27" s="121"/>
      <c r="B27" s="104"/>
      <c r="C27" s="117"/>
      <c r="D27" s="117"/>
      <c r="E27" s="7" t="s">
        <v>7</v>
      </c>
      <c r="F27" s="49" t="s">
        <v>11</v>
      </c>
      <c r="G27" s="3" t="s">
        <v>12</v>
      </c>
      <c r="H27" s="21">
        <v>12</v>
      </c>
      <c r="I27" s="24">
        <v>12</v>
      </c>
      <c r="J27" s="26">
        <f t="shared" si="0"/>
        <v>100</v>
      </c>
      <c r="K27" s="119"/>
      <c r="L27" s="94"/>
      <c r="M27" s="90"/>
      <c r="N27" s="12"/>
    </row>
    <row r="28" spans="1:14" x14ac:dyDescent="0.25">
      <c r="A28" s="122"/>
      <c r="B28" s="53"/>
      <c r="C28" s="88"/>
      <c r="D28" s="88"/>
      <c r="E28" s="7" t="s">
        <v>7</v>
      </c>
      <c r="F28" s="49" t="s">
        <v>56</v>
      </c>
      <c r="G28" s="3" t="s">
        <v>29</v>
      </c>
      <c r="H28" s="4">
        <v>99</v>
      </c>
      <c r="I28" s="13">
        <v>99</v>
      </c>
      <c r="J28" s="10">
        <f t="shared" si="0"/>
        <v>100</v>
      </c>
      <c r="K28" s="119"/>
      <c r="L28" s="95"/>
      <c r="M28" s="91"/>
      <c r="N28" s="14"/>
    </row>
  </sheetData>
  <autoFilter ref="A7:N28"/>
  <mergeCells count="40">
    <mergeCell ref="B26:B27"/>
    <mergeCell ref="C26:C28"/>
    <mergeCell ref="D26:D28"/>
    <mergeCell ref="K26:K28"/>
    <mergeCell ref="L26:L28"/>
    <mergeCell ref="B20:B21"/>
    <mergeCell ref="C20:C21"/>
    <mergeCell ref="D20:D21"/>
    <mergeCell ref="K20:K21"/>
    <mergeCell ref="B22:B23"/>
    <mergeCell ref="C22:C23"/>
    <mergeCell ref="D22:D23"/>
    <mergeCell ref="K22:K23"/>
    <mergeCell ref="A8:A28"/>
    <mergeCell ref="B8:B10"/>
    <mergeCell ref="C8:C10"/>
    <mergeCell ref="D8:D10"/>
    <mergeCell ref="K8:K10"/>
    <mergeCell ref="B11:B13"/>
    <mergeCell ref="C11:C13"/>
    <mergeCell ref="D11:D13"/>
    <mergeCell ref="K11:K13"/>
    <mergeCell ref="B14:B16"/>
    <mergeCell ref="C14:C16"/>
    <mergeCell ref="D14:D16"/>
    <mergeCell ref="K14:K16"/>
    <mergeCell ref="B17:B19"/>
    <mergeCell ref="C17:C19"/>
    <mergeCell ref="D17:D19"/>
    <mergeCell ref="I2:N2"/>
    <mergeCell ref="I3:N3"/>
    <mergeCell ref="C5:I5"/>
    <mergeCell ref="L9:L10"/>
    <mergeCell ref="L12:L13"/>
    <mergeCell ref="M27:M28"/>
    <mergeCell ref="K17:K19"/>
    <mergeCell ref="L18:L19"/>
    <mergeCell ref="C24:C25"/>
    <mergeCell ref="D24:D25"/>
    <mergeCell ref="K24:K25"/>
  </mergeCells>
  <pageMargins left="0.31496062992125984" right="0.70866141732283472" top="0.74803149606299213" bottom="0.15748031496062992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сош 3</vt:lpstr>
      <vt:lpstr>оош 19</vt:lpstr>
      <vt:lpstr>'оош 19'!Область_печати</vt:lpstr>
      <vt:lpstr>'сош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2025-04-16T03:33:12Z</dcterms:modified>
</cp:coreProperties>
</file>